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LKS2)" sheetId="4" r:id="rId7"/>
    <sheet state="visible" name="Year 4 (LKS2)" sheetId="5" r:id="rId8"/>
    <sheet state="visible" name="Year 5 (UKS2)" sheetId="6" r:id="rId9"/>
    <sheet state="visible" name="Year 6 (UKS2)" sheetId="7" r:id="rId10"/>
  </sheets>
  <definedNames/>
  <calcPr/>
</workbook>
</file>

<file path=xl/sharedStrings.xml><?xml version="1.0" encoding="utf-8"?>
<sst xmlns="http://schemas.openxmlformats.org/spreadsheetml/2006/main" count="720" uniqueCount="491">
  <si>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</si>
  <si>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</si>
  <si>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</si>
  <si>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</si>
  <si>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</si>
  <si>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</si>
  <si>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t>5. The percentage of lessons children are working at the three different levels will be calculated automatically.</t>
  </si>
  <si>
    <t>History
Assessment Year 1</t>
  </si>
  <si>
    <t xml:space="preserve">Assessing Pupils' Understanding and Progress </t>
  </si>
  <si>
    <t>Unit</t>
  </si>
  <si>
    <t xml:space="preserve">Lesson name </t>
  </si>
  <si>
    <t>Lesson No.</t>
  </si>
  <si>
    <t>Working towards/Learning intention (WT)</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</si>
  <si>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</si>
  <si>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</si>
  <si>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</si>
  <si>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</si>
  <si>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</si>
  <si>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</si>
  <si>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</si>
  <si>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</si>
  <si>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</si>
  <si>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</si>
  <si>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</si>
  <si>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</si>
  <si>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</si>
  <si>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</si>
  <si>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</si>
  <si>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</si>
  <si>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</si>
  <si>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</si>
  <si>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</si>
  <si>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</si>
  <si>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</si>
  <si>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</si>
  <si>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</si>
  <si>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</si>
  <si>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</si>
  <si>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</si>
  <si>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</si>
  <si>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</si>
  <si>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</si>
  <si>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</si>
  <si>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</si>
  <si>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</si>
  <si>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</si>
  <si>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</si>
  <si>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</si>
  <si>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</si>
  <si>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How am I making history?</t>
  </si>
  <si>
    <t>What is my history?</t>
  </si>
  <si>
    <t>To develop an understanding of personal chronology.</t>
  </si>
  <si>
    <t>Ordering three photographs correctly on a simple timeline and using the vocabulary before and after when talking about their timeline.</t>
  </si>
  <si>
    <t>Ordering more than three photographs on a timeline and confidently using a range of vocabulary when talking about their timeline, including past and present. .</t>
  </si>
  <si>
    <t>How can I find out more about myself?</t>
  </si>
  <si>
    <t>To learn more about my history.</t>
  </si>
  <si>
    <t>Talking about three memories and placing one memory to a timeline, explaining why memories are special.</t>
  </si>
  <si>
    <t>Writing about more than three memories and adding two memories to a timeline, explaining why these memories are special.</t>
  </si>
  <si>
    <t>How are special events rememebered?</t>
  </si>
  <si>
    <t xml:space="preserve">To explore how we celebrate events. </t>
  </si>
  <si>
    <t>Naming four events they celebrate throughout the year and thinking of three ways they celebrate their birthday.</t>
  </si>
  <si>
    <t>Comparing similarities and differences between the way they celebrate special events and how others celebrate.</t>
  </si>
  <si>
    <t>What was it like for children in the past?</t>
  </si>
  <si>
    <t>To find out what childhood was like for our parents and grandparents.</t>
  </si>
  <si>
    <t>Asking one question about childhood in the past and making one comparison between the past and life now.</t>
  </si>
  <si>
    <t>Asking two questions about childhood in the past and beginning to recognise similarities and differences between the past and life now.</t>
  </si>
  <si>
    <t>What have I learnt about childhood in the past?</t>
  </si>
  <si>
    <t>To compare childhood now with the past.</t>
  </si>
  <si>
    <t>Knowing one similarity and one difference between childhood now and in the past.</t>
  </si>
  <si>
    <t>Knowing similarities and differences between childhood now and in the past and writing about these.</t>
  </si>
  <si>
    <t>To identify that some things change and some stay the same.</t>
  </si>
  <si>
    <t xml:space="preserve">Adding three ideas to a time capsule about themselves using key vocabulary to discuss now, the past and possible changes in the future. </t>
  </si>
  <si>
    <t>Communicating their ideas in a sentence for the time capsule and using key vocabulary to discuss now, the past and possible changes in the future.</t>
  </si>
  <si>
    <t>How have toys changed?</t>
  </si>
  <si>
    <t>What is your favourite toy?</t>
  </si>
  <si>
    <t>To discuss a favourite toy.</t>
  </si>
  <si>
    <t>Discussing their favourite toy and recalling their past using language relating to time.</t>
  </si>
  <si>
    <t>Writing a sentence describing their favourite toy using words and pictures and recalling their past using language relating to time.</t>
  </si>
  <si>
    <t>Did your parents and grandparents play with the same toys as you?</t>
  </si>
  <si>
    <t>To find out what toys our parents and grandparents played with.</t>
  </si>
  <si>
    <t>Asking one question about toys in the past and making one comparison between toys in the past and present.</t>
  </si>
  <si>
    <t>Asking two questions about toys in the past and beginning to recognise similarities and differences between toys in the past and present.</t>
  </si>
  <si>
    <t>What were toys like in the past?</t>
  </si>
  <si>
    <t>To investigate what toys were like up to 100 years ago.</t>
  </si>
  <si>
    <t>Sequencing four artefacts from different periods of time.</t>
  </si>
  <si>
    <t xml:space="preserve">Sequencing six artefacts from different periods of time and asking one question about each artefact.
</t>
  </si>
  <si>
    <t>What is similar and different about toys now and in the past?</t>
  </si>
  <si>
    <t>To compare toys from the past with modern toys.</t>
  </si>
  <si>
    <t>Identifying two similarities and two differences between a toy from the past and a modern toy.</t>
  </si>
  <si>
    <t>Describing two similarities and two differences between a toy from the past and a modern toy; writing their own descriptions and correctly placing them within the hoops.</t>
  </si>
  <si>
    <t>How have teddy bears changed over time?</t>
  </si>
  <si>
    <t>To investigate how teddy bears have changed over time.</t>
  </si>
  <si>
    <t>Identifying three changes between teddy bears now and 100 years ago, recognising that the same type of toy has continued over time.</t>
  </si>
  <si>
    <t>Describing changes between teddy bears now and 100 years ago, identifying other toys that have continued over time.</t>
  </si>
  <si>
    <t>To know how toys have changed over time.</t>
  </si>
  <si>
    <t>Describing how toys have changed over time and making some comparisons with modern toys.</t>
  </si>
  <si>
    <t>Describing how toys have changed over time, making comparisons with modern toys and recognising some continuities.</t>
  </si>
  <si>
    <t>How have explorers changed the world?</t>
  </si>
  <si>
    <t>What is an explorer?</t>
  </si>
  <si>
    <t>To know what an explorer is.</t>
  </si>
  <si>
    <t>Explaining what explorers do; naming equipment or transport an explorer would need and sequencing four photographs from different periods of time.</t>
  </si>
  <si>
    <t>Sequencing four photographs from different periods of time to create a timeline on paper and writing a sentence to describe each explorer.</t>
  </si>
  <si>
    <t>Where have explorers travelled and when?</t>
  </si>
  <si>
    <t>To know the achievements of different explorers.</t>
  </si>
  <si>
    <t>Naming important explorers; identifying where they travelled and writing a sentence about the achievements of one explorer.</t>
  </si>
  <si>
    <t>Naming and identifying important explorers, where they travelled and their achievements; writing a sentence for two explorers and beginning to recognise some similarities and differences.</t>
  </si>
  <si>
    <t>Who was Christopher Columbus and what did he do?</t>
  </si>
  <si>
    <t>To record events on a timeline.</t>
  </si>
  <si>
    <t>Selecting the most important events in a historical story; sequencing events on a timeline and using this to retell the story.</t>
  </si>
  <si>
    <t>Writing a sentence for each event on the timeline; explaining why these are the most important and giving their point of view on Christopher Columbus’ voyage.</t>
  </si>
  <si>
    <t>Who was Matthew Henson and what did he do?</t>
  </si>
  <si>
    <t>To use photographs to find out about the past.</t>
  </si>
  <si>
    <t>Describing what they can see in a photograph, making inferences about what a person in an image could be saying and asking questions to further their understanding.</t>
  </si>
  <si>
    <t>Explaining what they can understand from a photograph and making inferences about what a person in a photograph may be thinking and saying.</t>
  </si>
  <si>
    <t>How has exploration changed?</t>
  </si>
  <si>
    <t>To recognise changes and similarities (continuities) over time.</t>
  </si>
  <si>
    <t>Comparing images from different time periods and understanding that some things change over time and some things stay the same over time.</t>
  </si>
  <si>
    <t>Explaining reasons why there are continuities and changes between time periods and making comparisons outside of what can be seen in an image.</t>
  </si>
  <si>
    <t>How can we remember them?</t>
  </si>
  <si>
    <t>To understand the significance of some people and events.</t>
  </si>
  <si>
    <t>Describing how an explorer is significant and how they impacted events or people’s ideas. Presenting significant people using a coat of arms.</t>
  </si>
  <si>
    <t>Explaining how a person or event becomes significant; highlighting the changes to events or people’s ideas as a result of explorers and explaining what the most significant event was for an explorer.</t>
  </si>
  <si>
    <t>Percentage of lessons child is working at GD</t>
  </si>
  <si>
    <t>Percentage of lessons child is working at SU</t>
  </si>
  <si>
    <t>Percentage of lessons child is working towards (WT) Learning intention</t>
  </si>
  <si>
    <t>What is the history of where we live?</t>
  </si>
  <si>
    <t>Were schools different in the past?</t>
  </si>
  <si>
    <t>To find out how schools have changed over time.</t>
  </si>
  <si>
    <t>Correctly ordering four photographs on a timeline and adding some dates.</t>
  </si>
  <si>
    <t>Correctly ordering and dating four photographs on a timeline. Identifying some similarities and differences between schools from the past and schools from the present.</t>
  </si>
  <si>
    <t>How have schools changed withing living memory?</t>
  </si>
  <si>
    <t>To investigate what school was like in the past.</t>
  </si>
  <si>
    <t>Asking one question about schools in the past and making one comparison between schools in the past and present.</t>
  </si>
  <si>
    <t>Asking two or more questions about schools in the past and beginning to recognise similarities and differences between schools in the past and present.</t>
  </si>
  <si>
    <t>How were schools different in the 1900s?</t>
  </si>
  <si>
    <t>To investigate what schools were like a hundred years ago.</t>
  </si>
  <si>
    <t>Using sources to research and develop an understanding of what schools were like 100 years ago.</t>
  </si>
  <si>
    <t>Using a variety of sources to find out information about what schools were like 100 years ago and making comparisons with schools now.</t>
  </si>
  <si>
    <t>How have schools changed?</t>
  </si>
  <si>
    <t>To compare a modern classroom with a classroom 100 years ago.</t>
  </si>
  <si>
    <t>Identifying three features of a classroom now and a classroom 100 years ago, identifying some similarities and differences.</t>
  </si>
  <si>
    <t>Adding labels to identify features of a classroom now and a classrooms 100 years ago, identifying similarities and differences.</t>
  </si>
  <si>
    <t>What is similar and different about schools in the past?</t>
  </si>
  <si>
    <t>To compare three periods of time.</t>
  </si>
  <si>
    <t>Recognising two similarities and two differences between schools now and schools in the past.</t>
  </si>
  <si>
    <t>Recognising more than two similarities and two differences between schools now and schools in the past and identifying which time period is the most similar to schools now.</t>
  </si>
  <si>
    <t>Would you have preferred to go to school in the past?</t>
  </si>
  <si>
    <t>To express a personal response towards history.</t>
  </si>
  <si>
    <t>Stating whether they would have preferred to go to school in the past or not and explaining why.</t>
  </si>
  <si>
    <t>Explaining whether they would have preferred to go to school in the past or not and giving more than one reason.</t>
  </si>
  <si>
    <t>How did we learn to fly?</t>
  </si>
  <si>
    <t>Who were the Wright Brothers?</t>
  </si>
  <si>
    <t>To find out about the Wright Brothers.</t>
  </si>
  <si>
    <t>Identifying important events in the past and recounting these.</t>
  </si>
  <si>
    <t>Writing about key events in the past and explaining why they are important.</t>
  </si>
  <si>
    <t>When was the first flight?</t>
  </si>
  <si>
    <t>To develop an understanding of historical significance.</t>
  </si>
  <si>
    <t>Explaining how a significant event has changed the lives of others.</t>
  </si>
  <si>
    <t>Explaining why some events and people are more significant than others.</t>
  </si>
  <si>
    <t>Why was Bessie Coleman significant?</t>
  </si>
  <si>
    <t>To investigate the impact of the first flight.</t>
  </si>
  <si>
    <t>Writing three things they have found out about the past using a source and asking three questions about people in the past.</t>
  </si>
  <si>
    <t>Explaining which events were the most significant and why.</t>
  </si>
  <si>
    <t>Why was Amelia Earhart significant?</t>
  </si>
  <si>
    <t>To develop an understanding of primary sources.</t>
  </si>
  <si>
    <t>Using primary sources to find out about people and events in the past and creating their own.</t>
  </si>
  <si>
    <t>Creating a primary source from the perspectives of different people who were there at the time.</t>
  </si>
  <si>
    <t>Why was the moon landing special?</t>
  </si>
  <si>
    <t>To investigate why we remember the moon landing.</t>
  </si>
  <si>
    <t>Asking three questions about events in the past and investigating why the moon landing was significant.</t>
  </si>
  <si>
    <t>Asking more than three questions about events in the past and investigating why the moon landing was significant.</t>
  </si>
  <si>
    <t>To place events on a timeline.</t>
  </si>
  <si>
    <t>Correctly ordering five events on a timeline and adding some dates.</t>
  </si>
  <si>
    <t>Correctly ordering and dating six events on a timeline. Identifying some changes and continuities between flight travel in the past and now.</t>
  </si>
  <si>
    <t>What is a monarch?</t>
  </si>
  <si>
    <t>To describe what a monarch is.</t>
  </si>
  <si>
    <t>Recalling that a monarch is a king or queen; explaining that recent monarchs in the UK do not have the power to make decisions alone; identifying some of the monarch’s roles.</t>
  </si>
  <si>
    <t>Identifying the current British monarch; reflecting on the roles of a monarch and how easy or difficult they may be.</t>
  </si>
  <si>
    <t>Who is our monarch today?</t>
  </si>
  <si>
    <t>To explain why coronations take place.</t>
  </si>
  <si>
    <t xml:space="preserve">Explaining that a king or queen is crowned in a special ceremony called a coronation; naming some of the main steps in the coronation ceremony; explaining the use of special objects in the coronation. </t>
  </si>
  <si>
    <t>Describing some of the main steps in the coronation ceremony; explaining how a king or queen might feel during the coronation.</t>
  </si>
  <si>
    <t>How did William the Conqueror become King of England?</t>
  </si>
  <si>
    <t>To explain how William the Conqueror became King of England.</t>
  </si>
  <si>
    <t>Using sources to explain how William the Conqueror became King of England: knowing that monarchs in the past had all the power to make decisions.</t>
  </si>
  <si>
    <t>Describing the most significant event in the story of William the Conqueror becoming King and explaining their reasoning.</t>
  </si>
  <si>
    <t>How did William the Conqueror rule?</t>
  </si>
  <si>
    <t>To identify how William the Conqueror built castles while ruling England.</t>
  </si>
  <si>
    <t>Explaining how William the Conqueror kept order and conquered England; identifying the two different types of castles built by the Normans; comparing the similarities and differences between Norman castles.</t>
  </si>
  <si>
    <t>Describing which Norman castle was the most successful and why.</t>
  </si>
  <si>
    <t>How did castles change?</t>
  </si>
  <si>
    <t>To identify features of a castle that would be effective when defending against attacks.</t>
  </si>
  <si>
    <t>Identifying features of Norman castles; explaining how castles have changed over time; recognising that we still have castles today; sequencing castles on a timeline.</t>
  </si>
  <si>
    <t>Describing the changes and continuities of castles throughout time; explaining the best features for defending against an attack.</t>
  </si>
  <si>
    <t>What was a monarch in the past?</t>
  </si>
  <si>
    <t xml:space="preserve">To suggest what a monarch was like in the past. </t>
  </si>
  <si>
    <t>Describing characteristics of the monarchy in the past; identifying that the monarchy has changed over time; making comparisons between past and present monarchy.</t>
  </si>
  <si>
    <t>Considering why the monarchy today rules differently from the monarchy in the past; identifying similarities and differences.</t>
  </si>
  <si>
    <t>History
Assessment Year 3</t>
  </si>
  <si>
    <t>British history 1:Would you prefer to live in the Stone Age, Iron Age or Bronze Age?</t>
  </si>
  <si>
    <t>How long ago did prehistoric man live?</t>
  </si>
  <si>
    <t>To recognise that prehistory was a long time ago and was the beginning of the history of mankind.</t>
  </si>
  <si>
    <t>Explaining that the Stone Age was a long time ago and using historical terms to describe the periods that have taken place since then.</t>
  </si>
  <si>
    <t>Explaining that the Stone Age was so long ago that it needs splitting into sections to make it easier to make links and connections between the different parts.</t>
  </si>
  <si>
    <t>What does Skara Brae tell us about life in the Stone Age?</t>
  </si>
  <si>
    <t>To use archaeological evidence to learn about prehistoric houses.</t>
  </si>
  <si>
    <t>Identifying certainties and possibilities for the objects in the buildings.</t>
  </si>
  <si>
    <t>Identifying certainties and possibilities for the objects in the building, giving evidence to support the deductions they have made.</t>
  </si>
  <si>
    <t>Who was he?</t>
  </si>
  <si>
    <t>To use archaeological evidence to investigate the Bronze Age and explain the limitations of this evidence.</t>
  </si>
  <si>
    <t>Using artefacts make deductions about the Archer’s life. Identify the types of information that they do not have for the Bronze Age.</t>
  </si>
  <si>
    <t>Using artefacts, they make deductions about the Archer’s life suggesting further questions to be investigated. Identify the limitations of archaeological evidence for the Bronze Age, suggesting the types of sources needed to answer these.</t>
  </si>
  <si>
    <t>How did bronze change the life of people during the Stone Age?</t>
  </si>
  <si>
    <t>To explain how bronze transformed the life of prehistoric man.</t>
  </si>
  <si>
    <t>Explaining how bronze was better than stone and how it transformed farming.</t>
  </si>
  <si>
    <t>Explaining how bronze was better than stone and how it transformed farming. Identifying the similarities and differences between the Stone Age and Bronze Age.</t>
  </si>
  <si>
    <t>How did trade change the Iron Age?</t>
  </si>
  <si>
    <t>To understand the importance of trade during the Iron Age.</t>
  </si>
  <si>
    <t>Explaining how trade increased during the Iron Age. Explaining why coins were needed.</t>
  </si>
  <si>
    <t>Explaining how trade increased during the Iron Age and which items were imported and exported to mainland Europe. Explaining why coins were introduced, highlighting common problems with bartering and exchanging items.</t>
  </si>
  <si>
    <t>What changed between the Stone Age and the Iron Age?</t>
  </si>
  <si>
    <t>To compare settlements in the Neolithic and Iron Age</t>
  </si>
  <si>
    <t xml:space="preserve">Identifying changes and continuities between the Neolithic and Iron Age periods. Explaining which period they would live in and providing evidence for their choice.
</t>
  </si>
  <si>
    <t>Identifying changes and continuities between the Neolithic and Iron Age periods and explaining reasons for change taking place. Explaining in which period they would prefer to have lived in, providing evidence for their choice.</t>
  </si>
  <si>
    <t>British history 2: Why did the Romans settle in Britain?</t>
  </si>
  <si>
    <t>Why did the Romans invade Britain?</t>
  </si>
  <si>
    <t>To understand why the Romans invaded Britain.</t>
  </si>
  <si>
    <t>Explaining the meaning of empire and invasion and understanding the chronology of the Roman invasion of Britain.</t>
  </si>
  <si>
    <t xml:space="preserve">Explaining the meanings of empire and invasion, explaining why the Romans invaded and assessing the impact it had on Britons.
</t>
  </si>
  <si>
    <t>How did Britons respond to the Roman invasion?</t>
  </si>
  <si>
    <t>To create a visual interpretation of Boudicca.</t>
  </si>
  <si>
    <t>Identifying the consequences of the Roman invasion and creating an interpretation of Boudicca using sources.</t>
  </si>
  <si>
    <t xml:space="preserve">Identifying the consequences of the Roman invasion, making inferences about Boudicca’s personality and creating an interpretation based on the inferences.
</t>
  </si>
  <si>
    <t>Why was the Roman army so successful? (Part one)</t>
  </si>
  <si>
    <t>To understand how Roman soldiers were equipped for war.</t>
  </si>
  <si>
    <t>Explaining why the Romans needed a powerful army and identifying a soldier’s equipment</t>
  </si>
  <si>
    <t>Explaining why the Romans needed a powerful army, identifying a soldier’s equipment and explaining why the materials were selected for the equipment.</t>
  </si>
  <si>
    <t>Why was the Roman army so successful? (Part two)</t>
  </si>
  <si>
    <t>To understand Roman army battle formations.</t>
  </si>
  <si>
    <t>Explaining how the Roman army was organised and performing simple manoeuvres and drills.</t>
  </si>
  <si>
    <t xml:space="preserve">Explaining how the Roman army was organised and explaining why the Roman army was successful.
</t>
  </si>
  <si>
    <t>What do artefacts tell us about life in Roman Britain?</t>
  </si>
  <si>
    <t>To make inferences about life in Roman times.</t>
  </si>
  <si>
    <t xml:space="preserve">Making observations about an artefact.
</t>
  </si>
  <si>
    <t>Making observations about an artefact; making deductions about Roman life</t>
  </si>
  <si>
    <t>How did the Romans change modern Britain?</t>
  </si>
  <si>
    <t>To identify the Roman legacy in Britain.</t>
  </si>
  <si>
    <t>Explaining the meaning of legacy, identifying how the Romans changed Britain and ordering legacies by their significance.</t>
  </si>
  <si>
    <t>Explaining the meaning of legacy, identifying and explaining how the Romans changed Britain.</t>
  </si>
  <si>
    <t>What did the ancient Egyptians believe?</t>
  </si>
  <si>
    <t>Who were the Egyptians and when did they live?</t>
  </si>
  <si>
    <t>To understand when and where the ancient Egyptians lived.</t>
  </si>
  <si>
    <t>Identifying the ancient civilisations; describing the key physical features of Egypt; identifying the key periods in ancient Egypt.</t>
  </si>
  <si>
    <t>Adding the concurrent ancient civilisations to their timeline; adding important events to their timeline.</t>
  </si>
  <si>
    <t>What did the Egyptians believe?</t>
  </si>
  <si>
    <t>To understand the importance of the Egyptian gods and goddesses.</t>
  </si>
  <si>
    <t>Explaining the Egyptian creation story: identifying the characteristics of important gods or goddesses; creating a realistic Egyptian god or goddess.</t>
  </si>
  <si>
    <t>Identifying the characteristics of important gods or goddesses; explaining their importance; creating a realistic god or goddess and creation story.</t>
  </si>
  <si>
    <t>Why and how did the Egyptians build pyramids?</t>
  </si>
  <si>
    <t>To evaluate the challenges of building an Egyptian pyramid.</t>
  </si>
  <si>
    <t>Explaining why pyramids were built; identifying the stages and challenges of building a pyramid.</t>
  </si>
  <si>
    <t>Suggesting solutions for the challenges; explaining why the pyramids are one of 'The Seven Wonders of the Ancient World'; comparing the ancient Egyptian construction process to modern techniques.</t>
  </si>
  <si>
    <t>How and why did the Egyptians mummify people?</t>
  </si>
  <si>
    <t>To explain how and why the Egyptians mummified people.</t>
  </si>
  <si>
    <t>Explaining the links between ancient Egyptian beliefs and mummification; describing the stages involved.</t>
  </si>
  <si>
    <t>Explaining the processes involved in mummification; researching and comparing afterlife beliefs to other civilisations.</t>
  </si>
  <si>
    <t>What does the Book of the Dead tell us about Ancient Egyptian beliefs?</t>
  </si>
  <si>
    <t>To make inferences from primary sources about Egyptian beliefs.</t>
  </si>
  <si>
    <t>Explaining which sources are used to find out about Egyptian beliefs; identifying the meaning of common symbols; explaining some Egyptian beliefs about the afterlife.</t>
  </si>
  <si>
    <t>Comparing scenes from different versions of Books of the Dead; identifying reasons for the different perspectives of the afterlife.</t>
  </si>
  <si>
    <t>To evaluate Egyptian beliefs.</t>
  </si>
  <si>
    <t>Evaluating videos for strengths and areas of development; identifying significant aspects of beliefs; explaining them.</t>
  </si>
  <si>
    <t>Comparing the beliefs of civilisations; explaining the similarities and differences between their beliefs.</t>
  </si>
  <si>
    <t>History
Assessment Year 4</t>
  </si>
  <si>
    <t>How have children's lives changed?</t>
  </si>
  <si>
    <t>What do sources tell us about how children's lives have changed?</t>
  </si>
  <si>
    <t>To identify how children’s lives have changed using a range of sources.</t>
  </si>
  <si>
    <t>Making observations and deductions from sources and suggesting how children’s lives have changed.</t>
  </si>
  <si>
    <t>Making observations and deductions from sources, suggesting how children’s lives have changed and asking enquiry questions about children’s lives</t>
  </si>
  <si>
    <t>Why did Tudor children work and what was it like?</t>
  </si>
  <si>
    <t>To understand why children worked in Tudor times and what working conditions were like.</t>
  </si>
  <si>
    <t xml:space="preserve">Explaining why children needed to work and identifying the kinds of jobs Tudor children had.
</t>
  </si>
  <si>
    <t xml:space="preserve">Explaining why children needed to work, identifying the kinds of jobs Tudor children had and creating questions to identify the working conditions of children.
</t>
  </si>
  <si>
    <t xml:space="preserve">What jobs did children have in Victorian England and what were they like?
</t>
  </si>
  <si>
    <t>To understand the types of jobs Victorian children had and their working conditions.</t>
  </si>
  <si>
    <t>Identifying the types of jobs Victorian children had and making observations and inferences about the jobs.</t>
  </si>
  <si>
    <t>Identifying the types of jobs Victorian children had, making observations and inferences about the jobs and explaining the conditions Victorian children experienced.</t>
  </si>
  <si>
    <t xml:space="preserve">How did Lord Shaftesbury help to change the lives of children?
</t>
  </si>
  <si>
    <t>To understand how Lord Shaftesbury changed children’s lives.</t>
  </si>
  <si>
    <t xml:space="preserve">Identifying how Lord Shaftesbury changed the lives of children and evaluating the impact of his work.
</t>
  </si>
  <si>
    <t xml:space="preserve">Identifying how Lord Shaftesbury changed the lives of children, evaluating the impact of his work and explain which of his achievements was the most important.
</t>
  </si>
  <si>
    <t>How and why has children's leisure time changed?</t>
  </si>
  <si>
    <t>To understand how and why children's leisure time has changed.</t>
  </si>
  <si>
    <t>Using sources to identify leisure activities in images and comparing them over time.</t>
  </si>
  <si>
    <t xml:space="preserve">Using sources to identify leisure activities in images, comparing them over time, and explaining reasons for the changes.
</t>
  </si>
  <si>
    <t xml:space="preserve">What were the diseases children caught and how were they treated?
</t>
  </si>
  <si>
    <t>To understand which diseases children caught and how they were treated.</t>
  </si>
  <si>
    <t>Identifying diseases from the past and how effective the cures were.</t>
  </si>
  <si>
    <t>Identifying diseases from the past, discussing how effective the treatments were and explaining why some treatments worked better than others.</t>
  </si>
  <si>
    <t>British history 3: How hard was it to invade and settle in Britain?</t>
  </si>
  <si>
    <t>Who were the Anglo-Saxons? Why did they come to Britain?</t>
  </si>
  <si>
    <t xml:space="preserve">To understand why the Anglo-Saxons invaded Britain.
</t>
  </si>
  <si>
    <t>Explaining how the Britons felt when the Romans left Britain and suggesting reasons for the Anglo-Saxon invasion of Britain.</t>
  </si>
  <si>
    <t xml:space="preserve">Explaining how the Britons felt when the Romans left Britain, ranking the reasons for the Anglo-Saxon invasion of Britain by importance and identifying the consequences of the Anglo-Saxon invasion.
</t>
  </si>
  <si>
    <t>How did the Anglo-Saxons settle in Britain?</t>
  </si>
  <si>
    <t>To identify the features of Anglo-Saxon settlements and how they changed from prehistoric times.</t>
  </si>
  <si>
    <t>Naming the key features of Anglo-Saxon settlements and identifying changes and continuities in settlements from prehistoric Britain.</t>
  </si>
  <si>
    <t xml:space="preserve">identifying changes and continuities in settlements from prehistoric Britain and evaluating the effectiveness of the wattle and daub-making process.
</t>
  </si>
  <si>
    <t>What does Sutton Hoo tell us about Anglo-Saxon life?</t>
  </si>
  <si>
    <t>To make inferences about who was buried at Sutton Hoo and Anglo-Saxon life.</t>
  </si>
  <si>
    <t xml:space="preserve">Making inferences about artefacts; predicting who was buried at Sutton Hoo; providing supporting evidence.
</t>
  </si>
  <si>
    <t>Making inferences about artefacts and explaining the importance of Sutton Hoo.</t>
  </si>
  <si>
    <t xml:space="preserve">How did Christianity arrive in Anglo-Saxon England?
</t>
  </si>
  <si>
    <t>To understand how Anglo-Saxons converted to Christianity.</t>
  </si>
  <si>
    <t>Understanding how Anglo-Saxon beliefs changed and explaining how missionaries spread Christianity</t>
  </si>
  <si>
    <t xml:space="preserve">Explaining how a missionary spread Christianity and selecting symbols to represent him.
</t>
  </si>
  <si>
    <t>Was King Alfred really great?</t>
  </si>
  <si>
    <t>To create an interpretation of Alfred the Great.</t>
  </si>
  <si>
    <t>Understanding the threat the Vikings posed to the Anglo-Saxons and creating an interpretation of Alfred the Great.</t>
  </si>
  <si>
    <t xml:space="preserve">Analysing the differences in interpretations about King Alfred the Great and justifying whether he was a great king.
</t>
  </si>
  <si>
    <t>How did Anglo-Saxon rule end?</t>
  </si>
  <si>
    <t>To understand how the Anglo-Saxon rule ended.</t>
  </si>
  <si>
    <t>Identifying the qualities a leader needs and understanding the candidates' claims to the English throne.</t>
  </si>
  <si>
    <t xml:space="preserve">Understanding the candidates’ claims to the English throne; selecting the best candidate and explaining their suitability.
</t>
  </si>
  <si>
    <t>British history 4: Were the Vikings raiders, traders or settlers?</t>
  </si>
  <si>
    <t>Who were the Vikings and why did they come to Britain?</t>
  </si>
  <si>
    <t>To explain when and why the Vikings came to Britain.</t>
  </si>
  <si>
    <t>Identifying the different reasons for migration to Britain and sequencing events according to their significance for groups of people; explaining where the Vikings came from and why they came to Britain.</t>
  </si>
  <si>
    <t>Explaining why different groups of people migrated to Britain and recognising that the Vikings lived in many areas.</t>
  </si>
  <si>
    <t>What were the Vikings like?</t>
  </si>
  <si>
    <t>To evaluate the validity of a source.</t>
  </si>
  <si>
    <t>Making inferences from sources and explaining how sources can be biased; finding evidence within a source to support their reasoning.</t>
  </si>
  <si>
    <t>Identifying missing perspectives within sources; using evidence to explain their point of view.</t>
  </si>
  <si>
    <t>Were the Vikings engineers?</t>
  </si>
  <si>
    <t>To explain why the Vikings were engineers.</t>
  </si>
  <si>
    <t>Describing the parts of a longboat, designing and creating a longboat and making adaptations to the design.</t>
  </si>
  <si>
    <t>Explaining the most important features of their design and comparing the criteria for a longboat with other types of ship.</t>
  </si>
  <si>
    <t>Were the Vikings traders?</t>
  </si>
  <si>
    <t>To examine why trade was so important to the Vikings.</t>
  </si>
  <si>
    <t>Describing what the Vikings traded, identifying Viking trading routes and explaining whether the Vikings were traders or raiders and providing supporting evidence.</t>
  </si>
  <si>
    <t>Comparing Viking trading routes to modern trading routes; explaining how trade has diversified.</t>
  </si>
  <si>
    <t>What were the consequences of the Anglo-Saxon and Vikings' struggle for Britain?</t>
  </si>
  <si>
    <t>To explain the causes and consequences of events.</t>
  </si>
  <si>
    <t>Identifying important events in the Anglo-Saxon and Viking struggle for Britain, explaining the meaning of cause and consequence andsuggesting the consequences and impact of events.</t>
  </si>
  <si>
    <t>Comparing the consequences of events andordering them by significance; explaining their reasoning.</t>
  </si>
  <si>
    <t>What was Viking life in Britain like?</t>
  </si>
  <si>
    <t>To extract and interpret information from many sources.</t>
  </si>
  <si>
    <t>Making observations and deductions about artefacts and writing a conclusion about an enquiry with supporting evidence.</t>
  </si>
  <si>
    <t>Identifying the bias of conclusions and suggesting sources of evidence to create a balanced viewpoint.</t>
  </si>
  <si>
    <t>History
Assessment Year 5</t>
  </si>
  <si>
    <t>British history 5: What was life like in Tudor England?</t>
  </si>
  <si>
    <t>What was Henry VIII really like?</t>
  </si>
  <si>
    <t>To use different types of evidence to interpret the character of Henry VIII.</t>
  </si>
  <si>
    <t>Extracting information about Henry VIII from sources and explaining their interpretation of Henry VIII using evidence from sources to justify this.</t>
  </si>
  <si>
    <t>Extracting information about Henry VIII from sources and explaining their interpretation of Henry VIII using evidence from sources to justify this. Identifying the bias of portraits and written evidence for Henry VIII and explaining the impact this has on sources.</t>
  </si>
  <si>
    <t>Why was Anne Boleyn killed?</t>
  </si>
  <si>
    <t>To make deductions about Anne Boleyn from a range of primary and secondary sources.</t>
  </si>
  <si>
    <t>Making deductions from sources about Anne Boleyn and interpreting historical sources.</t>
  </si>
  <si>
    <t>Making deductions from sources about Anne Boleyn, interpreting historical sources and supporting interpretations with evidence.</t>
  </si>
  <si>
    <t>Why did Henry VIII have so many wives?</t>
  </si>
  <si>
    <t>To understand why Henry VIII had many wives.</t>
  </si>
  <si>
    <r>
      <rPr>
        <rFont val="Calibri"/>
        <color rgb="FF000000"/>
        <sz val="10.0"/>
      </rPr>
      <t>Using sources to make deductions about Henry VIII’s wives and using evidence to support deductions.</t>
    </r>
    <r>
      <rPr>
        <rFont val="Calibri"/>
        <color rgb="FF000000"/>
        <sz val="10.0"/>
      </rPr>
      <t xml:space="preserve">
</t>
    </r>
  </si>
  <si>
    <r>
      <rPr>
        <rFont val="Calibri"/>
        <color rgb="FF000000"/>
        <sz val="10.0"/>
      </rPr>
      <t>Using sources to make deductions about Henry VIII’s wives and evidence to support deductions. Evaluate who was the best wife and give reasons to support their judgement.</t>
    </r>
    <r>
      <rPr>
        <rFont val="Calibri"/>
        <color rgb="FF000000"/>
        <sz val="10.0"/>
      </rPr>
      <t xml:space="preserve">
</t>
    </r>
  </si>
  <si>
    <t>What was a royal progress?</t>
  </si>
  <si>
    <t>To extract evidence from primary sources about the royal progresses of Elizabeth I.</t>
  </si>
  <si>
    <t>Identifying primary sources, highlighting evidence in a source and making historical deductions from evidence.</t>
  </si>
  <si>
    <t>Highlighting evidence in a source, making historical deductions from evidence and suggesting the gaps in evidence in historical sources.</t>
  </si>
  <si>
    <t>To reconstruct a royal progress using a range of primary sources.</t>
  </si>
  <si>
    <t>Selecting the relevant evidence required from sources and recreating Elizabeth’s entrance into Worcester.</t>
  </si>
  <si>
    <t>Selecting the relevant evidence required from sources and recreating Elizabeth’s entrance into Worcester and assessing the reliability of sources.</t>
  </si>
  <si>
    <t>What can inventories tell us about life in Tudor times?</t>
  </si>
  <si>
    <t>To make deductions about the people in Tudor England using inventories.</t>
  </si>
  <si>
    <t>Making deductions using inventories and making  judgements as to whether a person was rich or poor.</t>
  </si>
  <si>
    <t>Making deductions using inventories, making judgements as to whether a person was rich or poor and using evidence to support.</t>
  </si>
  <si>
    <t>To create a realistic inventory for a person living in Tudor times.</t>
  </si>
  <si>
    <t>Explaining how inventories are useful to historians and creating a realistic inventory.</t>
  </si>
  <si>
    <t xml:space="preserve">Explaining how inventories are useful to historians, creating a realistic inventory and explaining why items were included in an inventory
</t>
  </si>
  <si>
    <t>What did the Greeks ever do for us?</t>
  </si>
  <si>
    <t>Who were the Greeks and when did they live?</t>
  </si>
  <si>
    <t>To understand where and when the ancient Greeks lived.</t>
  </si>
  <si>
    <t>Describing the features of ancient Greece; identifying the key periods in the ancient Greek civilisation; identifying what was going on in the world at the same time as the ancient Greek civilisation.</t>
  </si>
  <si>
    <t>Identifying what was going on in the world at the same time as the ancient Greek civilisation; a creating an accurate scale for their timeline.</t>
  </si>
  <si>
    <t>What did the Greeks believe?</t>
  </si>
  <si>
    <t>To understand the importance of the Greek gods.</t>
  </si>
  <si>
    <t>Making inferences about Greek gods and researching a Greek god.</t>
  </si>
  <si>
    <t>Explaining the importance of gods to the ancient Greeks and comparing the characteristics of Greek gods.</t>
  </si>
  <si>
    <t>How was Ancient Greece governed?</t>
  </si>
  <si>
    <t>To identify similarities and differences between Athens and Sparta.</t>
  </si>
  <si>
    <t>Identifying similarities and differences between Athens and Sparta and explaining which city-state they would live in and why.</t>
  </si>
  <si>
    <t>Identifying similarities and differences between the different systems governing city-states and explaining which city-state was best managed and why.</t>
  </si>
  <si>
    <t>Did the ancient Greeks give us democracy?</t>
  </si>
  <si>
    <t>To understand how Athenian democracy worked.</t>
  </si>
  <si>
    <t>Understanding the different types of democracy and explaining how Athenian democracy worked.</t>
  </si>
  <si>
    <t>Understanding the different types of democracy, explaining how Athenian democracy worked and comparing direct and representative democracy.</t>
  </si>
  <si>
    <t>How do Greek philosophers influence us today?</t>
  </si>
  <si>
    <t>To understand the importance of the ancient Greek philosophers.</t>
  </si>
  <si>
    <t>Explaining what philosophy is and identifying the achievements of the ancient Greek philosophers.</t>
  </si>
  <si>
    <t>Explaining what philosophy is, identifying the achievements and explaining the impact of the ancient Greek philosophers on modern Britain.</t>
  </si>
  <si>
    <t>What did the Greeks do for us?</t>
  </si>
  <si>
    <t>To identify and explain the achievements of the ancient Greeks.</t>
  </si>
  <si>
    <t>Identifying the Greek letters that appear in the modern alphabet, identifying the ancient Greeks’ legacies explaining their impact.</t>
  </si>
  <si>
    <t>identifying the ancient Greeks’ legacies and explaining their impact, selecting the most significant legacies and justifying their reasoning.</t>
  </si>
  <si>
    <t>How did the Maya civilisation compare to the Anglo-Saxons?</t>
  </si>
  <si>
    <t>Who were the Maya and when did they live?</t>
  </si>
  <si>
    <t>To recognise when and where the ancient Maya lived.</t>
  </si>
  <si>
    <t>Describing the key physical features of the Maya civilisation; sequencing the key periods in the Maya civilisation; identifying periods that were happening in Britain at the same time.</t>
  </si>
  <si>
    <t>Identifying the effects of the Maya civilisation’s physical features; creating accurate and proportional bars on their timeline.</t>
  </si>
  <si>
    <t>How did the Maya settle in the rainforest?</t>
  </si>
  <si>
    <t>To evaluate the challenges of settling in the rainforest.</t>
  </si>
  <si>
    <t>Naming the features of the rainforest; explaining the challenges facing the Maya; identifying how the Maya settled in the rainforest.</t>
  </si>
  <si>
    <t>Explaining the challenges faced by the Maya.</t>
  </si>
  <si>
    <t>What similarities and differences existed between Maya and Anglo-Saxon homes?</t>
  </si>
  <si>
    <t>To compare and contrast Anglo-Saxon and Maya houses.</t>
  </si>
  <si>
    <t>Recognising the key features of Maya houses; identifying the similarities and differences between Maya and Anglo-Saxon houses.</t>
  </si>
  <si>
    <t>Suggesting reasons why Maya and Anglo-Saxon houses were different; explaining how the climate influenced the materials used for houses.</t>
  </si>
  <si>
    <t>What did the Maya believe?</t>
  </si>
  <si>
    <t>To explain the importance of Maya gods and goddesses.</t>
  </si>
  <si>
    <t>Explaining the Maya creation story; identifying the characteristics of important gods or goddesses.</t>
  </si>
  <si>
    <t>Explaining the similarities and differences between Anglo-Saxon and Maya beliefs.</t>
  </si>
  <si>
    <t>What do archaeological remains tell us about Maya cities?</t>
  </si>
  <si>
    <t>To design a map of a Maya city.</t>
  </si>
  <si>
    <t>Making deductions about cities; naming the features of Maya cities; creating a plan of a Maya city including the main features.</t>
  </si>
  <si>
    <t>Explaining the similarities and differences between different religious buidlings.</t>
  </si>
  <si>
    <t>Man-made or natural disaster? What caused the decline of the Maya cities?</t>
  </si>
  <si>
    <t>To evaluate the reasons for the decline of the Maya cities.</t>
  </si>
  <si>
    <t>Explaining the reasons for the decline of the Maya cities; evaluating the reasons for the decline of the Maya cities; identifying similarities and differences between the Maya civilisation and the Anglo-Saxons.</t>
  </si>
  <si>
    <t>Comparing the decline of the Maya to other civilisations; creating a written comparison of similarities and differences.</t>
  </si>
  <si>
    <t>History
Assessment Year 6</t>
  </si>
  <si>
    <t>What does the Census tell us about our local area?</t>
  </si>
  <si>
    <t>What does the census tell us about people living in our local area?</t>
  </si>
  <si>
    <t>To use the census to make inferences about people from the past.</t>
  </si>
  <si>
    <r>
      <rPr>
        <rFont val="Calibri"/>
        <color rgb="FF000000"/>
        <sz val="10.0"/>
      </rPr>
      <t>Identifying the type of information the census gives us about people, using the census to make inferences about people from the past and providing supporting evidence for statements.</t>
    </r>
    <r>
      <rPr>
        <rFont val="Calibri"/>
        <color rgb="FF000000"/>
        <sz val="10.0"/>
      </rPr>
      <t xml:space="preserve">
</t>
    </r>
  </si>
  <si>
    <t xml:space="preserve">Identifying the type of information the census gives us about people, using the census to make inferences about people from the past, providing supporting evidence for statements and interpreting and explaining answers.
</t>
  </si>
  <si>
    <t>What happened to Mary Bucktrout? (Part one)</t>
  </si>
  <si>
    <t>To use the census to investigate how the lives of people changed.</t>
  </si>
  <si>
    <t>Making observations from the census and identifying changes between periods of time.</t>
  </si>
  <si>
    <t>Making observations from the census, identifying changes between periods of time and making inferences to explain the changes.</t>
  </si>
  <si>
    <t>What happened to Mary Bucktrout? (Part two)</t>
  </si>
  <si>
    <t>To use primary sources to find out about the working conditions of children in factories.</t>
  </si>
  <si>
    <t xml:space="preserve"> Identifying the dangers in a textile mill and creating questions to identify the thoughts and feelings of a Victorian working child.
</t>
  </si>
  <si>
    <t>Identifying the dangers in a textile mill, creating questions to identify the thoughts and feelings of a Victorian working child and creating a realistic interpretation of Mary Bucktrout’s experiences</t>
  </si>
  <si>
    <t>How did Mary Bucktrout feel about the key events in her life?</t>
  </si>
  <si>
    <t>To recreate the thoughts and feelings of Mary Bucktrout.</t>
  </si>
  <si>
    <t>Identifying the key parts of Mary’s life and interpreting her thoughts and feelings.</t>
  </si>
  <si>
    <t xml:space="preserve">Identifying the key parts of Mary’s life, interpreting her thoughts and feelings and creating a diary extract for a key event in her life.
</t>
  </si>
  <si>
    <t>Who lived in our local area? (Part one)</t>
  </si>
  <si>
    <t>To reconstruct the lives of households using the census.</t>
  </si>
  <si>
    <t xml:space="preserve">Extracting information from the census and recreating the lives of a household from the local area.
</t>
  </si>
  <si>
    <t>Extracting information from the census,  recreating the lives of a household from the local area and deciding whether a family was rich or poor.</t>
  </si>
  <si>
    <t>Who lived in our local area? (Part two)</t>
  </si>
  <si>
    <t>To compare census returns and identify continuities and changes in a household.</t>
  </si>
  <si>
    <t xml:space="preserve">Extracting information from the census and deciding whether a family was rich or poor.
</t>
  </si>
  <si>
    <t>Extracting information from the census, deciding whether a family was rich or poor and comparing census extracts to identify continuities and changes.</t>
  </si>
  <si>
    <t>What was the impact of World War II on the people of Britain?</t>
  </si>
  <si>
    <t>Why did Britain go to war in 1939?</t>
  </si>
  <si>
    <t>To understand the causes of World War 2.</t>
  </si>
  <si>
    <t>Identifying the causes of WW2 and placing events on a timeline.</t>
  </si>
  <si>
    <t>Evaluating the significance of the causes of WW2.</t>
  </si>
  <si>
    <t>Who won the Battle of Britain? How?</t>
  </si>
  <si>
    <t>To understand who won the Battle of Britain and how the aircrew felt.</t>
  </si>
  <si>
    <t>Identifying the different phases of the Battle of Britain and sorting the strengths of the RAF and Luftwaffe.</t>
  </si>
  <si>
    <t>Sorting the strengths of the RAF and Luftwaffe; identifying the possible feelings of RAF pilots and providing plausible responses to the interviewer’s questions.</t>
  </si>
  <si>
    <t>What do sources tell us about the Blitz?</t>
  </si>
  <si>
    <t>To make inferences about the Blitz using images.</t>
  </si>
  <si>
    <t>Describing what they can see in a photograph and making reasonable inferences and deductions about a photograph.</t>
  </si>
  <si>
    <t>Making accurate inferences and deductions about each photograph; writing a description for each photograph which could be used in a museum exhibition</t>
  </si>
  <si>
    <t>What was evacuation like for children?</t>
  </si>
  <si>
    <t>To understand the emotions and experiences of children during the evacuation.</t>
  </si>
  <si>
    <t>Identifying the reasons for evacuation and recreating the feelings and thoughts of evacuees.</t>
  </si>
  <si>
    <t>Making observations and inferences about how children thought and felt about evacuation and recreating the feelings and thoughts of evacuees.</t>
  </si>
  <si>
    <t>To evaluate the accuracy and reliability of sources.</t>
  </si>
  <si>
    <t>Making inferences from a primary source and creating their own primary source describing evacuation.</t>
  </si>
  <si>
    <t>Creating their own primary source describing evacuation and evaluating the reliability of the source.</t>
  </si>
  <si>
    <t>explaining why and how women’s roles changed during WW2, giving an example.</t>
  </si>
  <si>
    <t>To identify the impact of WW2 on women’s lives.</t>
  </si>
  <si>
    <t>Explaining why and how women’s roles changed during WW2, giving an example.</t>
  </si>
  <si>
    <t>Discussing the larger impact women’s roles in WW2 had on Britain.</t>
  </si>
  <si>
    <t>Unheard histories: Who should feature on the £10 banknote?</t>
  </si>
  <si>
    <t>Who features on banknotes and why?</t>
  </si>
  <si>
    <t>To explain the significance of people on banknotes.</t>
  </si>
  <si>
    <t>Naming the features of a banknote; making inferences about people featured on banknotes; explaining the contributions of significant people.</t>
  </si>
  <si>
    <t>Explaining which criteria the people on banknotes meet; identifying other information that could be included on a banknote.</t>
  </si>
  <si>
    <t>Alfred the Great or Elizabeth I. Who was the most significant monarch?</t>
  </si>
  <si>
    <t>To decide whether a person is historically significant.</t>
  </si>
  <si>
    <t>Making deductions from sources, applying criteria to decide if a person is historically significant and explaining why a person is historically significant.</t>
  </si>
  <si>
    <t>Explaining the limitations of the evidence and identifying the evidence required to evaluate historical significance.</t>
  </si>
  <si>
    <t>How were Ellen Wilkinson and Betty Boothroyd historically significant?</t>
  </si>
  <si>
    <t>To evaluate the significance of historical figures.</t>
  </si>
  <si>
    <t>Making inferences from a source about the characteristics of a person; evaluating a person’s achievements to decide if they are significant; naming the criteria for selecting a historical person for a banknote.</t>
  </si>
  <si>
    <t>Analysing the quality of the sources provided; comparing the significance and impact of two people.</t>
  </si>
  <si>
    <t>Coming soon!</t>
  </si>
</sst>
</file>

<file path=xl/styles.xml><?xml version="1.0" encoding="utf-8"?>
<styleSheet xmlns="http://schemas.openxmlformats.org/spreadsheetml/2006/main" xmlns:x14ac="http://schemas.microsoft.com/office/spreadsheetml/2009/9/ac" xmlns:mc="http://schemas.openxmlformats.org/markup-compatibility/2006">
  <fonts count="19">
    <font>
      <sz val="10.0"/>
      <color rgb="FF000000"/>
      <name val="Arial"/>
      <scheme val="minor"/>
    </font>
    <font>
      <sz val="10.0"/>
      <color rgb="FFE0437A"/>
      <name val="Arial"/>
    </font>
    <font>
      <b/>
      <sz val="14.0"/>
      <color theme="1"/>
      <name val="Calibri"/>
    </font>
    <font>
      <sz val="11.0"/>
      <color theme="1"/>
      <name val="Calibri"/>
    </font>
    <font>
      <sz val="10.0"/>
      <color theme="1"/>
      <name val="Arial"/>
    </font>
    <font>
      <sz val="10.0"/>
      <color rgb="FF000000"/>
      <name val="Arial"/>
    </font>
    <font>
      <u/>
      <color rgb="FF1155CC"/>
      <name val="Arial"/>
    </font>
    <font>
      <b/>
      <sz val="10.0"/>
      <color rgb="FF000000"/>
      <name val="Calibri"/>
    </font>
    <font/>
    <font>
      <sz val="10.0"/>
      <color theme="1"/>
      <name val="Calibri"/>
    </font>
    <font>
      <b/>
      <sz val="10.0"/>
      <color theme="1"/>
      <name val="Calibri"/>
    </font>
    <font>
      <sz val="10.0"/>
      <color rgb="FF000000"/>
      <name val="Calibri"/>
    </font>
    <font>
      <sz val="10.0"/>
      <color rgb="FF222222"/>
      <name val="Calibri"/>
    </font>
    <font>
      <color rgb="FF000000"/>
      <name val="Calibri"/>
    </font>
    <font>
      <color theme="1"/>
      <name val="Calibri"/>
    </font>
    <font>
      <color rgb="FF000000"/>
      <name val="Lato"/>
    </font>
    <font>
      <sz val="11.0"/>
      <color rgb="FF000000"/>
      <name val="Inconsolata"/>
    </font>
    <font>
      <sz val="10.0"/>
      <color rgb="FF0E101A"/>
      <name val="Calibri"/>
    </font>
    <font>
      <b/>
      <sz val="14.0"/>
      <color rgb="FF000000"/>
      <name val="Lato"/>
    </font>
  </fonts>
  <fills count="6">
    <fill>
      <patternFill patternType="none"/>
    </fill>
    <fill>
      <patternFill patternType="lightGray"/>
    </fill>
    <fill>
      <patternFill patternType="solid">
        <fgColor rgb="FFE0437A"/>
        <bgColor rgb="FFE0437A"/>
      </patternFill>
    </fill>
    <fill>
      <patternFill patternType="solid">
        <fgColor rgb="FFEC89AD"/>
        <bgColor rgb="FFEC89AD"/>
      </patternFill>
    </fill>
    <fill>
      <patternFill patternType="solid">
        <fgColor rgb="FFF7CDDD"/>
        <bgColor rgb="FFF7CDDD"/>
      </patternFill>
    </fill>
    <fill>
      <patternFill patternType="solid">
        <fgColor rgb="FFFFFFFF"/>
        <bgColor rgb="FFFFFFFF"/>
      </patternFill>
    </fill>
  </fills>
  <borders count="34">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top style="thin">
        <color rgb="FF000000"/>
      </top>
    </border>
    <border>
      <left style="thin">
        <color rgb="FF0A9FAF"/>
      </left>
      <right style="thin">
        <color rgb="FF0A9FAF"/>
      </right>
      <top style="thin">
        <color rgb="FF0A9FAF"/>
      </top>
      <bottom style="thin">
        <color rgb="FF0A9FAF"/>
      </bottom>
    </border>
    <border>
      <left style="thin">
        <color rgb="FF0A9FAF"/>
      </left>
      <right style="thin">
        <color rgb="FF0A9FAF"/>
      </right>
      <top style="thin">
        <color rgb="FF0A9FAF"/>
      </top>
      <bottom/>
    </border>
    <border>
      <left style="thin">
        <color rgb="FF000000"/>
      </left>
      <top style="thin">
        <color rgb="FF000000"/>
      </top>
    </border>
    <border>
      <left style="thin">
        <color rgb="FF999999"/>
      </left>
      <right style="thin">
        <color rgb="FF999999"/>
      </right>
      <top style="thin">
        <color rgb="FF999999"/>
      </top>
      <bottom style="thin">
        <color rgb="FF999999"/>
      </bottom>
    </border>
    <border>
      <left style="thin">
        <color rgb="FF000000"/>
      </left>
    </border>
    <border>
      <left style="thin">
        <color rgb="FF000000"/>
      </left>
      <bottom style="thin">
        <color rgb="FF000000"/>
      </bottom>
    </border>
    <border>
      <left style="thin">
        <color rgb="FF0A9FAF"/>
      </left>
      <right style="thin">
        <color rgb="FF0A9FAF"/>
      </right>
      <bottom style="thin">
        <color rgb="FF0A9FAF"/>
      </bottom>
    </border>
    <border>
      <left style="thin">
        <color rgb="FF999999"/>
      </left>
      <right style="thin">
        <color rgb="FF999999"/>
      </right>
      <top style="thin">
        <color rgb="FF999999"/>
      </top>
    </border>
    <border>
      <left style="thin">
        <color rgb="FF999999"/>
      </left>
      <right style="thin">
        <color rgb="FF999999"/>
      </right>
    </border>
    <border>
      <left style="thin">
        <color rgb="FF999999"/>
      </left>
      <right style="thin">
        <color rgb="FF999999"/>
      </right>
      <bottom style="thin">
        <color rgb="FF999999"/>
      </bottom>
    </border>
    <border>
      <left style="thin">
        <color rgb="FF0A9FAF"/>
      </left>
      <top style="thin">
        <color rgb="FF0A9FAF"/>
      </top>
      <bottom/>
    </border>
    <border>
      <top style="thin">
        <color rgb="FF0A9FAF"/>
      </top>
    </border>
    <border>
      <left style="thin">
        <color rgb="FF0A9FAF"/>
      </left>
      <top style="thin">
        <color rgb="FF0A9FAF"/>
      </top>
      <bottom style="thin">
        <color rgb="FF0A9FAF"/>
      </bottom>
    </border>
    <border>
      <bottom style="thin">
        <color rgb="FF0A9FAF"/>
      </bottom>
    </border>
    <border>
      <left style="thin">
        <color rgb="FF999999"/>
      </left>
      <top style="thin">
        <color rgb="FF999999"/>
      </top>
    </border>
    <border>
      <top style="thin">
        <color rgb="FF999999"/>
      </top>
    </border>
    <border>
      <right style="thin">
        <color rgb="FF999999"/>
      </right>
      <top style="thin">
        <color rgb="FF999999"/>
      </top>
    </border>
    <border>
      <left style="thin">
        <color rgb="FF999999"/>
      </left>
    </border>
    <border>
      <right style="thin">
        <color rgb="FF999999"/>
      </right>
    </border>
    <border>
      <left style="thin">
        <color rgb="FF999999"/>
      </left>
      <bottom style="thin">
        <color rgb="FF999999"/>
      </bottom>
    </border>
    <border>
      <bottom style="thin">
        <color rgb="FF999999"/>
      </bottom>
    </border>
    <border>
      <right style="thin">
        <color rgb="FF999999"/>
      </right>
      <bottom style="thin">
        <color rgb="FF999999"/>
      </bottom>
    </border>
  </borders>
  <cellStyleXfs count="1">
    <xf borderId="0" fillId="0" fontId="0" numFmtId="0" applyAlignment="1" applyFont="1"/>
  </cellStyleXfs>
  <cellXfs count="87">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0" fillId="0" fontId="4" numFmtId="0" xfId="0" applyAlignment="1" applyFont="1">
      <alignment vertical="top"/>
    </xf>
    <xf borderId="0" fillId="0" fontId="4" numFmtId="0" xfId="0" applyFont="1"/>
    <xf borderId="0" fillId="0" fontId="5" numFmtId="0" xfId="0" applyFont="1"/>
    <xf borderId="0" fillId="0" fontId="6" numFmtId="0" xfId="0" applyFont="1"/>
    <xf borderId="4" fillId="2" fontId="7" numFmtId="0" xfId="0" applyAlignment="1" applyBorder="1" applyFont="1">
      <alignment shrinkToFit="0" vertical="top" wrapText="1"/>
    </xf>
    <xf borderId="5" fillId="2" fontId="7" numFmtId="0" xfId="0" applyAlignment="1" applyBorder="1" applyFont="1">
      <alignment horizontal="center" shrinkToFit="0" vertical="center" wrapText="1"/>
    </xf>
    <xf borderId="6" fillId="0" fontId="8" numFmtId="0" xfId="0" applyBorder="1" applyFont="1"/>
    <xf borderId="4" fillId="2" fontId="9" numFmtId="0" xfId="0" applyAlignment="1" applyBorder="1" applyFont="1">
      <alignment shrinkToFit="0" vertical="center" wrapText="1"/>
    </xf>
    <xf borderId="7" fillId="2" fontId="10" numFmtId="0" xfId="0" applyAlignment="1" applyBorder="1" applyFont="1">
      <alignment horizontal="center" shrinkToFit="0" vertical="center" wrapText="1"/>
    </xf>
    <xf borderId="8" fillId="0" fontId="8" numFmtId="0" xfId="0" applyBorder="1" applyFont="1"/>
    <xf borderId="0" fillId="0" fontId="11" numFmtId="0" xfId="0" applyFont="1"/>
    <xf borderId="9" fillId="3" fontId="7" numFmtId="0" xfId="0" applyAlignment="1" applyBorder="1" applyFont="1">
      <alignment shrinkToFit="0" vertical="top" wrapText="1"/>
    </xf>
    <xf borderId="10" fillId="3" fontId="7" numFmtId="0" xfId="0" applyAlignment="1" applyBorder="1" applyFont="1">
      <alignment shrinkToFit="0" vertical="top" wrapText="1"/>
    </xf>
    <xf borderId="10" fillId="3" fontId="10" numFmtId="0" xfId="0" applyAlignment="1" applyBorder="1" applyFont="1">
      <alignment shrinkToFit="0" vertical="top" wrapText="1"/>
    </xf>
    <xf borderId="11" fillId="3" fontId="10" numFmtId="0" xfId="0" applyAlignment="1" applyBorder="1" applyFont="1">
      <alignment shrinkToFit="0" vertical="top" wrapText="1"/>
    </xf>
    <xf borderId="12" fillId="4" fontId="10" numFmtId="0" xfId="0" applyAlignment="1" applyBorder="1" applyFill="1" applyFont="1">
      <alignment shrinkToFit="0" vertical="top" wrapText="1"/>
    </xf>
    <xf borderId="13" fillId="4" fontId="10" numFmtId="0" xfId="0" applyAlignment="1" applyBorder="1" applyFont="1">
      <alignment shrinkToFit="0" vertical="top" wrapText="1"/>
    </xf>
    <xf borderId="14" fillId="4" fontId="7" numFmtId="0" xfId="0" applyAlignment="1" applyBorder="1" applyFont="1">
      <alignment shrinkToFit="0" vertical="top" wrapText="1"/>
    </xf>
    <xf borderId="15" fillId="0" fontId="11" numFmtId="0" xfId="0" applyAlignment="1" applyBorder="1" applyFont="1">
      <alignment horizontal="left" shrinkToFit="0" vertical="top" wrapText="1"/>
    </xf>
    <xf borderId="15" fillId="0" fontId="9" numFmtId="0" xfId="0" applyAlignment="1" applyBorder="1" applyFont="1">
      <alignment horizontal="left" shrinkToFit="0" vertical="top" wrapText="1"/>
    </xf>
    <xf borderId="12" fillId="0" fontId="9" numFmtId="0" xfId="0" applyAlignment="1" applyBorder="1" applyFont="1">
      <alignment shrinkToFit="0" vertical="top" wrapText="1"/>
    </xf>
    <xf borderId="12" fillId="5" fontId="11" numFmtId="9" xfId="0" applyAlignment="1" applyBorder="1" applyFill="1" applyFont="1" applyNumberFormat="1">
      <alignment shrinkToFit="0" vertical="top" wrapText="1"/>
    </xf>
    <xf borderId="12" fillId="0" fontId="9" numFmtId="9" xfId="0" applyAlignment="1" applyBorder="1" applyFont="1" applyNumberFormat="1">
      <alignment shrinkToFit="0" vertical="top" wrapText="1"/>
    </xf>
    <xf borderId="16" fillId="0" fontId="8" numFmtId="0" xfId="0" applyBorder="1" applyFont="1"/>
    <xf borderId="15" fillId="5" fontId="9" numFmtId="0" xfId="0" applyAlignment="1" applyBorder="1" applyFont="1">
      <alignment horizontal="left" shrinkToFit="0" vertical="top" wrapText="1"/>
    </xf>
    <xf borderId="17" fillId="0" fontId="8" numFmtId="0" xfId="0" applyBorder="1" applyFont="1"/>
    <xf borderId="14" fillId="3" fontId="7" numFmtId="0" xfId="0" applyAlignment="1" applyBorder="1" applyFont="1">
      <alignment shrinkToFit="0" vertical="top" wrapText="1"/>
    </xf>
    <xf borderId="15" fillId="0" fontId="11" numFmtId="0" xfId="0" applyAlignment="1" applyBorder="1" applyFont="1">
      <alignment shrinkToFit="0" vertical="top" wrapText="1"/>
    </xf>
    <xf borderId="0" fillId="0" fontId="11" numFmtId="0" xfId="0" applyAlignment="1" applyFont="1">
      <alignment shrinkToFit="0" wrapText="1"/>
    </xf>
    <xf borderId="15" fillId="5" fontId="12" numFmtId="0" xfId="0" applyAlignment="1" applyBorder="1" applyFont="1">
      <alignment horizontal="left" shrinkToFit="0" vertical="top" wrapText="1"/>
    </xf>
    <xf borderId="0" fillId="0" fontId="9" numFmtId="0" xfId="0" applyAlignment="1" applyFont="1">
      <alignment shrinkToFit="0" wrapText="1"/>
    </xf>
    <xf borderId="18" fillId="3" fontId="9" numFmtId="0" xfId="0" applyAlignment="1" applyBorder="1" applyFont="1">
      <alignment shrinkToFit="0" vertical="top" wrapText="1"/>
    </xf>
    <xf borderId="0" fillId="0" fontId="11" numFmtId="9" xfId="0" applyAlignment="1" applyFont="1" applyNumberFormat="1">
      <alignment shrinkToFit="0" vertical="top" wrapText="1"/>
    </xf>
    <xf borderId="0" fillId="0" fontId="9" numFmtId="9" xfId="0" applyAlignment="1" applyFont="1" applyNumberFormat="1">
      <alignment shrinkToFit="0" vertical="top" wrapText="1"/>
    </xf>
    <xf borderId="12" fillId="3" fontId="9" numFmtId="0" xfId="0" applyAlignment="1" applyBorder="1" applyFont="1">
      <alignment shrinkToFit="0" vertical="top" wrapText="1"/>
    </xf>
    <xf borderId="15" fillId="0" fontId="13" numFmtId="0" xfId="0" applyAlignment="1" applyBorder="1" applyFont="1">
      <alignment horizontal="left" shrinkToFit="0" vertical="top" wrapText="1"/>
    </xf>
    <xf borderId="15" fillId="0" fontId="14" numFmtId="0" xfId="0" applyAlignment="1" applyBorder="1" applyFont="1">
      <alignment horizontal="left" shrinkToFit="0" vertical="top" wrapText="1"/>
    </xf>
    <xf borderId="15" fillId="0" fontId="13" numFmtId="0" xfId="0" applyAlignment="1" applyBorder="1" applyFont="1">
      <alignment horizontal="left" vertical="top"/>
    </xf>
    <xf borderId="15" fillId="0" fontId="11" numFmtId="0" xfId="0" applyAlignment="1" applyBorder="1" applyFont="1">
      <alignment horizontal="left" readingOrder="0" shrinkToFit="0" vertical="top" wrapText="1"/>
    </xf>
    <xf borderId="19" fillId="4" fontId="7" numFmtId="0" xfId="0" applyAlignment="1" applyBorder="1" applyFont="1">
      <alignment readingOrder="0" shrinkToFit="0" vertical="top" wrapText="1"/>
    </xf>
    <xf borderId="15" fillId="0" fontId="11" numFmtId="0" xfId="0" applyAlignment="1" applyBorder="1" applyFont="1">
      <alignment readingOrder="0" shrinkToFit="0" vertical="top" wrapText="1"/>
    </xf>
    <xf borderId="15" fillId="0" fontId="9" numFmtId="0" xfId="0" applyAlignment="1" applyBorder="1" applyFont="1">
      <alignment shrinkToFit="0" vertical="top" wrapText="1"/>
    </xf>
    <xf borderId="15" fillId="5" fontId="12" numFmtId="0" xfId="0" applyAlignment="1" applyBorder="1" applyFont="1">
      <alignment horizontal="left" readingOrder="0" shrinkToFit="0" vertical="top" wrapText="1"/>
    </xf>
    <xf borderId="20" fillId="0" fontId="8" numFmtId="0" xfId="0" applyBorder="1" applyFont="1"/>
    <xf borderId="15" fillId="0" fontId="9" numFmtId="0" xfId="0" applyAlignment="1" applyBorder="1" applyFont="1">
      <alignment horizontal="left" readingOrder="0" shrinkToFit="0" vertical="top" wrapText="1"/>
    </xf>
    <xf borderId="21" fillId="0" fontId="8" numFmtId="0" xfId="0" applyBorder="1" applyFont="1"/>
    <xf borderId="22" fillId="4" fontId="10" numFmtId="0" xfId="0" applyAlignment="1" applyBorder="1" applyFont="1">
      <alignment shrinkToFit="0" vertical="top" wrapText="1"/>
    </xf>
    <xf borderId="15" fillId="4" fontId="10" numFmtId="0" xfId="0" applyAlignment="1" applyBorder="1" applyFont="1">
      <alignment shrinkToFit="0" vertical="top" wrapText="1"/>
    </xf>
    <xf borderId="23" fillId="0" fontId="14" numFmtId="0" xfId="0" applyAlignment="1" applyBorder="1" applyFont="1">
      <alignment vertical="bottom"/>
    </xf>
    <xf borderId="24" fillId="0" fontId="9" numFmtId="0" xfId="0" applyAlignment="1" applyBorder="1" applyFont="1">
      <alignment shrinkToFit="0" vertical="top" wrapText="1"/>
    </xf>
    <xf borderId="15" fillId="5" fontId="11" numFmtId="9" xfId="0" applyAlignment="1" applyBorder="1" applyFont="1" applyNumberFormat="1">
      <alignment shrinkToFit="0" vertical="top" wrapText="1"/>
    </xf>
    <xf borderId="15" fillId="0" fontId="9" numFmtId="9" xfId="0" applyAlignment="1" applyBorder="1" applyFont="1" applyNumberFormat="1">
      <alignment shrinkToFit="0" vertical="top" wrapText="1"/>
    </xf>
    <xf borderId="0" fillId="0" fontId="14" numFmtId="0" xfId="0" applyAlignment="1" applyFont="1">
      <alignment vertical="bottom"/>
    </xf>
    <xf borderId="15" fillId="5" fontId="11" numFmtId="0" xfId="0" applyAlignment="1" applyBorder="1" applyFont="1">
      <alignment horizontal="left" shrinkToFit="0" vertical="top" wrapText="1"/>
    </xf>
    <xf borderId="15" fillId="0" fontId="14" numFmtId="0" xfId="0" applyAlignment="1" applyBorder="1" applyFont="1">
      <alignment shrinkToFit="0" vertical="top" wrapText="1"/>
    </xf>
    <xf borderId="15" fillId="0" fontId="13" numFmtId="0" xfId="0" applyAlignment="1" applyBorder="1" applyFont="1">
      <alignment shrinkToFit="0" vertical="top" wrapText="1"/>
    </xf>
    <xf borderId="15" fillId="0" fontId="11" numFmtId="0" xfId="0" applyBorder="1" applyFont="1"/>
    <xf borderId="15" fillId="0" fontId="14" numFmtId="0" xfId="0" applyAlignment="1" applyBorder="1" applyFont="1">
      <alignment vertical="bottom"/>
    </xf>
    <xf borderId="0" fillId="0" fontId="15" numFmtId="0" xfId="0" applyFont="1"/>
    <xf borderId="18" fillId="0" fontId="9" numFmtId="9" xfId="0" applyAlignment="1" applyBorder="1" applyFont="1" applyNumberFormat="1">
      <alignment shrinkToFit="0" vertical="top" wrapText="1"/>
    </xf>
    <xf borderId="0" fillId="0" fontId="16" numFmtId="9" xfId="0" applyFont="1" applyNumberFormat="1"/>
    <xf borderId="15" fillId="5" fontId="13" numFmtId="0" xfId="0" applyAlignment="1" applyBorder="1" applyFont="1">
      <alignment horizontal="left" shrinkToFit="0" vertical="top" wrapText="1"/>
    </xf>
    <xf borderId="0" fillId="5" fontId="12" numFmtId="0" xfId="0" applyAlignment="1" applyFont="1">
      <alignment horizontal="left" readingOrder="0" shrinkToFit="0" vertical="top" wrapText="1"/>
    </xf>
    <xf borderId="25" fillId="0" fontId="14" numFmtId="0" xfId="0" applyAlignment="1" applyBorder="1" applyFont="1">
      <alignment vertical="bottom"/>
    </xf>
    <xf borderId="9" fillId="0" fontId="11" numFmtId="0" xfId="0" applyAlignment="1" applyBorder="1" applyFont="1">
      <alignment shrinkToFit="0" vertical="top" wrapText="1"/>
    </xf>
    <xf borderId="15" fillId="0" fontId="17" numFmtId="0" xfId="0" applyAlignment="1" applyBorder="1" applyFont="1">
      <alignment horizontal="left" shrinkToFit="0" vertical="top" wrapText="1"/>
    </xf>
    <xf borderId="14" fillId="4" fontId="7" numFmtId="0" xfId="0" applyAlignment="1" applyBorder="1" applyFont="1">
      <alignment readingOrder="0" shrinkToFit="0" vertical="top" wrapText="1"/>
    </xf>
    <xf borderId="15" fillId="5" fontId="11" numFmtId="0" xfId="0" applyAlignment="1" applyBorder="1" applyFont="1">
      <alignment horizontal="left" readingOrder="0" shrinkToFit="0" vertical="top" wrapText="1"/>
    </xf>
    <xf borderId="15" fillId="5" fontId="9" numFmtId="0" xfId="0" applyAlignment="1" applyBorder="1" applyFont="1">
      <alignment horizontal="left" readingOrder="0" shrinkToFit="0" vertical="top" wrapText="1"/>
    </xf>
    <xf borderId="19" fillId="0" fontId="11" numFmtId="0" xfId="0" applyAlignment="1" applyBorder="1" applyFont="1">
      <alignment horizontal="left" shrinkToFit="0" vertical="top" wrapText="1"/>
    </xf>
    <xf borderId="19" fillId="0" fontId="9" numFmtId="0" xfId="0" applyAlignment="1" applyBorder="1" applyFont="1">
      <alignment horizontal="left" shrinkToFit="0" vertical="top" wrapText="1"/>
    </xf>
    <xf borderId="14" fillId="3" fontId="7" numFmtId="0" xfId="0" applyAlignment="1" applyBorder="1" applyFont="1">
      <alignment readingOrder="0" shrinkToFit="0" vertical="top" wrapText="1"/>
    </xf>
    <xf borderId="15" fillId="0" fontId="9" numFmtId="0" xfId="0" applyAlignment="1" applyBorder="1" applyFont="1">
      <alignment readingOrder="0" shrinkToFit="0" vertical="top" wrapText="1"/>
    </xf>
    <xf borderId="15" fillId="5" fontId="12" numFmtId="0" xfId="0" applyAlignment="1" applyBorder="1" applyFont="1">
      <alignment horizontal="left" readingOrder="0" vertical="top"/>
    </xf>
    <xf borderId="26" fillId="0" fontId="14" numFmtId="0" xfId="0" applyAlignment="1" applyBorder="1" applyFont="1">
      <alignment readingOrder="0" shrinkToFit="0" vertical="center" wrapText="1"/>
    </xf>
    <xf borderId="27" fillId="0" fontId="8" numFmtId="0" xfId="0" applyBorder="1" applyFont="1"/>
    <xf borderId="28" fillId="0" fontId="8" numFmtId="0" xfId="0" applyBorder="1" applyFont="1"/>
    <xf borderId="29" fillId="0" fontId="8" numFmtId="0" xfId="0" applyBorder="1" applyFont="1"/>
    <xf borderId="30" fillId="0" fontId="8" numFmtId="0" xfId="0" applyBorder="1" applyFont="1"/>
    <xf borderId="31" fillId="0" fontId="8" numFmtId="0" xfId="0" applyBorder="1" applyFont="1"/>
    <xf borderId="32" fillId="0" fontId="8" numFmtId="0" xfId="0" applyBorder="1" applyFont="1"/>
    <xf borderId="33" fillId="0" fontId="8" numFmtId="0" xfId="0" applyBorder="1" applyFont="1"/>
    <xf borderId="0" fillId="5" fontId="1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1'!A1" TargetMode="External"/><Relationship Id="rId3" Type="http://schemas.openxmlformats.org/officeDocument/2006/relationships/hyperlink" Target="#'Year%202'!A1" TargetMode="External"/><Relationship Id="rId4" Type="http://schemas.openxmlformats.org/officeDocument/2006/relationships/hyperlink" Target="#'Year%202'!A1" TargetMode="External"/><Relationship Id="rId5" Type="http://schemas.openxmlformats.org/officeDocument/2006/relationships/hyperlink" Target="#'Year%202'!A1" TargetMode="External"/><Relationship Id="rId6" Type="http://schemas.openxmlformats.org/officeDocument/2006/relationships/hyperlink" Target="#'Year%202'!A1" TargetMode="External"/><Relationship Id="rId7" Type="http://schemas.openxmlformats.org/officeDocument/2006/relationships/image" Target="../media/image1.png"/><Relationship Id="rId8"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1162050</xdr:colOff>
      <xdr:row>10</xdr:row>
      <xdr:rowOff>28575</xdr:rowOff>
    </xdr:from>
    <xdr:ext cx="2181225" cy="1390650"/>
    <xdr:grpSp>
      <xdr:nvGrpSpPr>
        <xdr:cNvPr id="2" name="Shape 2"/>
        <xdr:cNvGrpSpPr/>
      </xdr:nvGrpSpPr>
      <xdr:grpSpPr>
        <a:xfrm>
          <a:off x="4255388" y="3084675"/>
          <a:ext cx="2181225" cy="1390650"/>
          <a:chOff x="4255388" y="3084675"/>
          <a:chExt cx="2181225" cy="1390650"/>
        </a:xfrm>
      </xdr:grpSpPr>
      <xdr:grpSp>
        <xdr:nvGrpSpPr>
          <xdr:cNvPr id="3" name="Shape 3" title="Drawing"/>
          <xdr:cNvGrpSpPr/>
        </xdr:nvGrpSpPr>
        <xdr:grpSpPr>
          <a:xfrm>
            <a:off x="4255388" y="3084675"/>
            <a:ext cx="2181225" cy="1390650"/>
            <a:chOff x="4264913" y="3460913"/>
            <a:chExt cx="2162175" cy="1373250"/>
          </a:xfrm>
        </xdr:grpSpPr>
        <xdr:sp>
          <xdr:nvSpPr>
            <xdr:cNvPr id="4" name="Shape 4"/>
            <xdr:cNvSpPr/>
          </xdr:nvSpPr>
          <xdr:spPr>
            <a:xfrm>
              <a:off x="4264913" y="3460913"/>
              <a:ext cx="2162175" cy="13732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5" name="Shape 5">
              <a:hlinkClick r:id="rId1"/>
            </xdr:cNvPr>
            <xdr:cNvSpPr/>
          </xdr:nvSpPr>
          <xdr:spPr>
            <a:xfrm>
              <a:off x="4264913" y="3460913"/>
              <a:ext cx="2162175" cy="638175"/>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sp>
          <xdr:nvSpPr>
            <xdr:cNvPr id="6" name="Shape 6">
              <a:hlinkClick r:id="rId2"/>
            </xdr:cNvPr>
            <xdr:cNvSpPr/>
          </xdr:nvSpPr>
          <xdr:spPr>
            <a:xfrm>
              <a:off x="4264938" y="4196063"/>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grpSp>
    </xdr:grpSp>
    <xdr:clientData fLocksWithSheet="0"/>
  </xdr:oneCellAnchor>
  <xdr:oneCellAnchor>
    <xdr:from>
      <xdr:col>0</xdr:col>
      <xdr:colOff>3448050</xdr:colOff>
      <xdr:row>10</xdr:row>
      <xdr:rowOff>28575</xdr:rowOff>
    </xdr:from>
    <xdr:ext cx="4495800" cy="1400175"/>
    <xdr:grpSp>
      <xdr:nvGrpSpPr>
        <xdr:cNvPr id="2" name="Shape 2"/>
        <xdr:cNvGrpSpPr/>
      </xdr:nvGrpSpPr>
      <xdr:grpSpPr>
        <a:xfrm>
          <a:off x="3098100" y="3079913"/>
          <a:ext cx="4495801" cy="1400175"/>
          <a:chOff x="3098100" y="3079913"/>
          <a:chExt cx="4495801" cy="1400175"/>
        </a:xfrm>
      </xdr:grpSpPr>
      <xdr:grpSp>
        <xdr:nvGrpSpPr>
          <xdr:cNvPr id="7" name="Shape 7" title="Drawing"/>
          <xdr:cNvGrpSpPr/>
        </xdr:nvGrpSpPr>
        <xdr:grpSpPr>
          <a:xfrm>
            <a:off x="3098100" y="3079913"/>
            <a:ext cx="4495801" cy="1400175"/>
            <a:chOff x="4264913" y="3460913"/>
            <a:chExt cx="4476550" cy="1381675"/>
          </a:xfrm>
        </xdr:grpSpPr>
        <xdr:sp>
          <xdr:nvSpPr>
            <xdr:cNvPr id="4" name="Shape 4"/>
            <xdr:cNvSpPr/>
          </xdr:nvSpPr>
          <xdr:spPr>
            <a:xfrm>
              <a:off x="4264913" y="3460913"/>
              <a:ext cx="4476550" cy="13816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8" name="Shape 8">
              <a:hlinkClick r:id="rId3"/>
            </xdr:cNvPr>
            <xdr:cNvSpPr/>
          </xdr:nvSpPr>
          <xdr:spPr>
            <a:xfrm>
              <a:off x="4264913" y="3460913"/>
              <a:ext cx="2162175" cy="638175"/>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sp>
          <xdr:nvSpPr>
            <xdr:cNvPr id="9" name="Shape 9">
              <a:hlinkClick r:id="rId4"/>
            </xdr:cNvPr>
            <xdr:cNvSpPr/>
          </xdr:nvSpPr>
          <xdr:spPr>
            <a:xfrm>
              <a:off x="4264938" y="4204488"/>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sp>
          <xdr:nvSpPr>
            <xdr:cNvPr id="10" name="Shape 10">
              <a:hlinkClick r:id="rId5"/>
            </xdr:cNvPr>
            <xdr:cNvSpPr/>
          </xdr:nvSpPr>
          <xdr:spPr>
            <a:xfrm>
              <a:off x="6579363" y="3460938"/>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sp>
          <xdr:nvSpPr>
            <xdr:cNvPr id="11" name="Shape 11">
              <a:hlinkClick r:id="rId6"/>
            </xdr:cNvPr>
            <xdr:cNvSpPr/>
          </xdr:nvSpPr>
          <xdr:spPr>
            <a:xfrm>
              <a:off x="6579363" y="4204488"/>
              <a:ext cx="2162100" cy="6381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grpSp>
    </xdr:grp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9010650</xdr:colOff>
      <xdr:row>0</xdr:row>
      <xdr:rowOff>66675</xdr:rowOff>
    </xdr:from>
    <xdr:ext cx="904875" cy="857250"/>
    <xdr:pic>
      <xdr:nvPicPr>
        <xdr:cNvPr id="0" name="image2.png" title="Image"/>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2" name="Shape 12">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3" name="Shape 13">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0</xdr:rowOff>
    </xdr:from>
    <xdr:ext cx="2447925" cy="495300"/>
    <xdr:sp>
      <xdr:nvSpPr>
        <xdr:cNvPr id="14" name="Shape 14">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5" name="Shape 15">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6" name="Shape 16">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790575</xdr:colOff>
      <xdr:row>0</xdr:row>
      <xdr:rowOff>19050</xdr:rowOff>
    </xdr:from>
    <xdr:ext cx="2447925" cy="495300"/>
    <xdr:sp>
      <xdr:nvSpPr>
        <xdr:cNvPr id="17" name="Shape 17">
          <a:hlinkClick r:id="rId1"/>
        </xdr:cNvPr>
        <xdr:cNvSpPr/>
      </xdr:nvSpPr>
      <xdr:spPr>
        <a:xfrm>
          <a:off x="4141088" y="3551400"/>
          <a:ext cx="2409825" cy="457200"/>
        </a:xfrm>
        <a:prstGeom prst="roundRect">
          <a:avLst>
            <a:gd fmla="val 16667" name="adj"/>
          </a:avLst>
        </a:prstGeom>
        <a:solidFill>
          <a:srgbClr val="E0437A"/>
        </a:solidFill>
        <a:ln cap="flat" cmpd="sng" w="38100">
          <a:solidFill>
            <a:srgbClr val="EC89AD"/>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2.13"/>
    <col customWidth="1" min="2" max="6" width="8.75"/>
  </cols>
  <sheetData>
    <row r="1" ht="76.5" customHeight="1">
      <c r="A1" s="1">
        <v>1.0</v>
      </c>
    </row>
    <row r="2" ht="24.75" customHeight="1">
      <c r="A2" s="2" t="s">
        <v>0</v>
      </c>
    </row>
    <row r="3" ht="21.75" customHeight="1">
      <c r="A3" s="3" t="s">
        <v>1</v>
      </c>
    </row>
    <row r="4" ht="18.75" customHeight="1">
      <c r="A4" s="3" t="s">
        <v>2</v>
      </c>
    </row>
    <row r="5" ht="18.75" customHeight="1">
      <c r="A5" s="3" t="s">
        <v>3</v>
      </c>
    </row>
    <row r="6" ht="66.75" customHeight="1">
      <c r="A6" s="3" t="s">
        <v>4</v>
      </c>
    </row>
    <row r="7" ht="31.5" customHeight="1">
      <c r="A7" s="3" t="s">
        <v>5</v>
      </c>
    </row>
    <row r="8" ht="12.75" customHeight="1">
      <c r="A8" s="3" t="s">
        <v>6</v>
      </c>
    </row>
    <row r="9" ht="12.75" customHeight="1">
      <c r="A9" s="4"/>
    </row>
    <row r="10" ht="12.75" customHeight="1">
      <c r="A10" s="5"/>
    </row>
    <row r="11" ht="12.75" customHeight="1">
      <c r="A11" s="5"/>
    </row>
    <row r="12" ht="12.75" customHeight="1">
      <c r="A12" s="5"/>
    </row>
    <row r="13" ht="12.75" customHeight="1">
      <c r="A13" s="5"/>
    </row>
    <row r="14" ht="12.75" customHeight="1">
      <c r="A14" s="5"/>
    </row>
    <row r="15" ht="12.75" customHeight="1">
      <c r="A15" s="5"/>
    </row>
    <row r="16" ht="12.75" customHeight="1">
      <c r="A16" s="5"/>
    </row>
    <row r="17" ht="12.75" customHeight="1"/>
    <row r="18" ht="12.75" customHeight="1">
      <c r="A18" s="5"/>
    </row>
    <row r="19" ht="12.75" customHeight="1">
      <c r="A19" s="5"/>
    </row>
    <row r="20" ht="12.75" customHeight="1">
      <c r="A20" s="5"/>
    </row>
    <row r="21" ht="12.75" customHeight="1">
      <c r="A21" s="5"/>
    </row>
    <row r="22" ht="12.75" customHeight="1">
      <c r="A22" s="6"/>
      <c r="E22" s="7"/>
    </row>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8"/>
      <c r="B1" s="9" t="s">
        <v>7</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6" t="s">
        <v>10</v>
      </c>
      <c r="C2" s="17" t="s">
        <v>11</v>
      </c>
      <c r="D2" s="17"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ht="39.75" customHeight="1">
      <c r="A3" s="21" t="s">
        <v>49</v>
      </c>
      <c r="B3" s="22" t="s">
        <v>50</v>
      </c>
      <c r="C3" s="23">
        <v>1.0</v>
      </c>
      <c r="D3" s="22" t="s">
        <v>51</v>
      </c>
      <c r="E3" s="22" t="s">
        <v>52</v>
      </c>
      <c r="F3" s="22" t="s">
        <v>53</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24">
        <v>30.0</v>
      </c>
      <c r="AL3" s="25">
        <f>(COUNTIF(G3:AJ3,"WT"))/AK3</f>
        <v>0</v>
      </c>
      <c r="AM3" s="26">
        <f>(COUNTIF(G3:AJ3,"SU"))/AK3</f>
        <v>0</v>
      </c>
      <c r="AN3" s="25">
        <f>(COUNTIF(G3:AJ3,"GD"))/AK3</f>
        <v>0</v>
      </c>
    </row>
    <row r="4" ht="47.25" customHeight="1">
      <c r="A4" s="27"/>
      <c r="B4" s="22" t="s">
        <v>54</v>
      </c>
      <c r="C4" s="23">
        <v>2.0</v>
      </c>
      <c r="D4" s="22" t="s">
        <v>55</v>
      </c>
      <c r="E4" s="22" t="s">
        <v>56</v>
      </c>
      <c r="F4" s="22" t="s">
        <v>57</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25">
        <f>(COUNTIF(G4:AJ4,"WT"))/AK3</f>
        <v>0</v>
      </c>
      <c r="AM4" s="26">
        <f>(COUNTIF(G4:AJ4,"SU"))/AK3</f>
        <v>0</v>
      </c>
      <c r="AN4" s="26">
        <f>(COUNTIF(G4:AJ4,"GD"))/AK3</f>
        <v>0</v>
      </c>
    </row>
    <row r="5" ht="37.5" customHeight="1">
      <c r="A5" s="27"/>
      <c r="B5" s="22" t="s">
        <v>58</v>
      </c>
      <c r="C5" s="22">
        <v>3.0</v>
      </c>
      <c r="D5" s="22" t="s">
        <v>59</v>
      </c>
      <c r="E5" s="28" t="s">
        <v>60</v>
      </c>
      <c r="F5" s="22" t="s">
        <v>61</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25">
        <f>(COUNTIF(G5:AJ5,"WT"))/AK3</f>
        <v>0</v>
      </c>
      <c r="AM5" s="26">
        <f>(COUNTIF(G5:AJ5,"SU"))/AK3</f>
        <v>0</v>
      </c>
      <c r="AN5" s="26">
        <f>(COUNTIF(G5:AJ5,"GD"))/AK3</f>
        <v>0</v>
      </c>
    </row>
    <row r="6" ht="36.0" customHeight="1">
      <c r="A6" s="27"/>
      <c r="B6" s="22" t="s">
        <v>62</v>
      </c>
      <c r="C6" s="23">
        <v>4.0</v>
      </c>
      <c r="D6" s="22" t="s">
        <v>63</v>
      </c>
      <c r="E6" s="22" t="s">
        <v>64</v>
      </c>
      <c r="F6" s="22" t="s">
        <v>65</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25">
        <f>(COUNTIF(G6:AJ6,"WT"))/AK3</f>
        <v>0</v>
      </c>
      <c r="AM6" s="25">
        <f>(COUNTIF(G6:AJ6,"SU"))/AK3</f>
        <v>0</v>
      </c>
      <c r="AN6" s="26">
        <f>(COUNTIF(G6:AJ6,"GD"))/AK3</f>
        <v>0</v>
      </c>
    </row>
    <row r="7" ht="48.75" customHeight="1">
      <c r="A7" s="27"/>
      <c r="B7" s="22" t="s">
        <v>66</v>
      </c>
      <c r="C7" s="23">
        <v>5.0</v>
      </c>
      <c r="D7" s="22" t="s">
        <v>67</v>
      </c>
      <c r="E7" s="22" t="s">
        <v>68</v>
      </c>
      <c r="F7" s="22" t="s">
        <v>69</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25">
        <f>(COUNTIF(G7:AJ7,"WT"))/AK3</f>
        <v>0</v>
      </c>
      <c r="AM7" s="25">
        <f>(COUNTIF(G7:AJ7,"SU"))/AK3</f>
        <v>0</v>
      </c>
      <c r="AN7" s="26">
        <f>(COUNTIF(G7:AJ7,"GD"))/AK3</f>
        <v>0</v>
      </c>
    </row>
    <row r="8" ht="39.0" customHeight="1">
      <c r="A8" s="29"/>
      <c r="B8" s="22" t="s">
        <v>49</v>
      </c>
      <c r="C8" s="23">
        <v>6.0</v>
      </c>
      <c r="D8" s="22" t="s">
        <v>70</v>
      </c>
      <c r="E8" s="22" t="s">
        <v>71</v>
      </c>
      <c r="F8" s="22" t="s">
        <v>72</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25">
        <f>(COUNTIF(G8:AJ8,"WT"))/AK3</f>
        <v>0</v>
      </c>
      <c r="AM8" s="26">
        <f>(COUNTIF(G8:AJ8,"SU"))/AK3</f>
        <v>0</v>
      </c>
      <c r="AN8" s="26">
        <f>(COUNTIF(G8:AJ8,"GD"))/AK3</f>
        <v>0</v>
      </c>
    </row>
    <row r="9">
      <c r="A9" s="30" t="s">
        <v>73</v>
      </c>
      <c r="B9" s="22" t="s">
        <v>74</v>
      </c>
      <c r="C9" s="23">
        <v>1.0</v>
      </c>
      <c r="D9" s="31" t="s">
        <v>75</v>
      </c>
      <c r="E9" s="31" t="s">
        <v>76</v>
      </c>
      <c r="F9" s="31" t="s">
        <v>77</v>
      </c>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25">
        <f>(COUNTIF(G9:AJ9,"WT"))/AK3</f>
        <v>0</v>
      </c>
      <c r="AM9" s="26">
        <f>(COUNTIF(G9:AJ9,"SU"))/AK3</f>
        <v>0</v>
      </c>
      <c r="AN9" s="26">
        <f>(COUNTIF(G9:AJ9,"GD"))/AK3</f>
        <v>0</v>
      </c>
    </row>
    <row r="10">
      <c r="A10" s="27"/>
      <c r="B10" s="22" t="s">
        <v>78</v>
      </c>
      <c r="C10" s="23">
        <v>2.0</v>
      </c>
      <c r="D10" s="31" t="s">
        <v>79</v>
      </c>
      <c r="E10" s="31" t="s">
        <v>80</v>
      </c>
      <c r="F10" s="31" t="s">
        <v>81</v>
      </c>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25">
        <f>(COUNTIF(G10:AJ10,"WT"))/AK3</f>
        <v>0</v>
      </c>
      <c r="AM10" s="26">
        <f>(COUNTIF(G10:AJ10,"SU"))/AK3</f>
        <v>0</v>
      </c>
      <c r="AN10" s="26">
        <f>(COUNTIF(G10:AJ10,"GD"))/AK3</f>
        <v>0</v>
      </c>
    </row>
    <row r="11">
      <c r="A11" s="27"/>
      <c r="B11" s="22" t="s">
        <v>82</v>
      </c>
      <c r="C11" s="22">
        <v>3.0</v>
      </c>
      <c r="D11" s="31" t="s">
        <v>83</v>
      </c>
      <c r="E11" s="31" t="s">
        <v>84</v>
      </c>
      <c r="F11" s="31" t="s">
        <v>85</v>
      </c>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25">
        <f>(COUNTIF(G11:AJ11,"WT"))/AK3</f>
        <v>0</v>
      </c>
      <c r="AM11" s="26">
        <f>(COUNTIF(G11:AJ11,"SU"))/AK3</f>
        <v>0</v>
      </c>
      <c r="AN11" s="26">
        <f>(COUNTIF(G11:AJ11,"GD"))/AK3</f>
        <v>0</v>
      </c>
    </row>
    <row r="12">
      <c r="A12" s="27"/>
      <c r="B12" s="22" t="s">
        <v>86</v>
      </c>
      <c r="C12" s="22">
        <v>4.0</v>
      </c>
      <c r="D12" s="31" t="s">
        <v>87</v>
      </c>
      <c r="E12" s="31" t="s">
        <v>88</v>
      </c>
      <c r="F12" s="31" t="s">
        <v>89</v>
      </c>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25">
        <f>(COUNTIF(G12:AJ12,"WT"))/AK3</f>
        <v>0</v>
      </c>
      <c r="AM12" s="26">
        <f>(COUNTIF(G12:AJ12,"SU"))/AK3</f>
        <v>0</v>
      </c>
      <c r="AN12" s="26">
        <f>(COUNTIF(G12:AJ12,"GD"))/AK3</f>
        <v>0</v>
      </c>
    </row>
    <row r="13">
      <c r="A13" s="27"/>
      <c r="B13" s="22" t="s">
        <v>90</v>
      </c>
      <c r="C13" s="22">
        <v>5.0</v>
      </c>
      <c r="D13" s="31" t="s">
        <v>91</v>
      </c>
      <c r="E13" s="31" t="s">
        <v>92</v>
      </c>
      <c r="F13" s="31" t="s">
        <v>93</v>
      </c>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25">
        <f>(COUNTIF(G13:AJ13,"WT"))/AK3</f>
        <v>0</v>
      </c>
      <c r="AM13" s="26">
        <f>(COUNTIF(G13:AJ13,"SU"))/AK3</f>
        <v>0</v>
      </c>
      <c r="AN13" s="26">
        <f>(COUNTIF(G13:AJ13,"GD"))/AK3</f>
        <v>0</v>
      </c>
    </row>
    <row r="14">
      <c r="A14" s="29"/>
      <c r="B14" s="31" t="s">
        <v>73</v>
      </c>
      <c r="C14" s="22">
        <v>6.0</v>
      </c>
      <c r="D14" s="31" t="s">
        <v>94</v>
      </c>
      <c r="E14" s="31" t="s">
        <v>95</v>
      </c>
      <c r="F14" s="31" t="s">
        <v>96</v>
      </c>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25">
        <f>(COUNTIF(G14:AJ14,"WT"))/AK3</f>
        <v>0</v>
      </c>
      <c r="AM14" s="26">
        <f>(COUNTIF(G14:AJ14,"SU"))/AK3</f>
        <v>0</v>
      </c>
      <c r="AN14" s="26">
        <f>(COUNTIF(G14:AJ14,"GD"))/AK3</f>
        <v>0</v>
      </c>
    </row>
    <row r="15">
      <c r="A15" s="21" t="s">
        <v>97</v>
      </c>
      <c r="B15" s="22" t="s">
        <v>98</v>
      </c>
      <c r="C15" s="23">
        <v>1.0</v>
      </c>
      <c r="D15" s="33" t="s">
        <v>99</v>
      </c>
      <c r="E15" s="33" t="s">
        <v>100</v>
      </c>
      <c r="F15" s="33" t="s">
        <v>101</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5">
        <f>(COUNTIF(G15:AJ15,"WT"))/AK3</f>
        <v>0</v>
      </c>
      <c r="AM15" s="26">
        <f>(COUNTIF(G15:AJ15,"SU"))/AK3</f>
        <v>0</v>
      </c>
      <c r="AN15" s="26">
        <f>(COUNTIF(G15:AJ15,"GD"))/AK3</f>
        <v>0</v>
      </c>
    </row>
    <row r="16">
      <c r="A16" s="27"/>
      <c r="B16" s="23" t="s">
        <v>102</v>
      </c>
      <c r="C16" s="23">
        <v>2.0</v>
      </c>
      <c r="D16" s="33" t="s">
        <v>103</v>
      </c>
      <c r="E16" s="33" t="s">
        <v>104</v>
      </c>
      <c r="F16" s="33" t="s">
        <v>105</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5">
        <f>(COUNTIF(G16:AJ16,"WT"))/AK3</f>
        <v>0</v>
      </c>
      <c r="AM16" s="26">
        <f>(COUNTIF(G16:AJ16,"SU"))/AK3</f>
        <v>0</v>
      </c>
      <c r="AN16" s="26">
        <f>(COUNTIF(G16:AJ16,"GD"))/AK3</f>
        <v>0</v>
      </c>
    </row>
    <row r="17">
      <c r="A17" s="27"/>
      <c r="B17" s="23" t="s">
        <v>106</v>
      </c>
      <c r="C17" s="23">
        <v>3.0</v>
      </c>
      <c r="D17" s="33" t="s">
        <v>107</v>
      </c>
      <c r="E17" s="33" t="s">
        <v>108</v>
      </c>
      <c r="F17" s="33" t="s">
        <v>109</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5">
        <f>(COUNTIF(G17:AJ17,"WT"))/AK3</f>
        <v>0</v>
      </c>
      <c r="AM17" s="26">
        <f>(COUNTIF(G17:AJ17,"SU"))/AK3</f>
        <v>0</v>
      </c>
      <c r="AN17" s="26">
        <f>(COUNTIF(G17:AJ17,"GD"))/AK3</f>
        <v>0</v>
      </c>
    </row>
    <row r="18">
      <c r="A18" s="27"/>
      <c r="B18" s="23" t="s">
        <v>110</v>
      </c>
      <c r="C18" s="23">
        <v>4.0</v>
      </c>
      <c r="D18" s="33" t="s">
        <v>111</v>
      </c>
      <c r="E18" s="33" t="s">
        <v>112</v>
      </c>
      <c r="F18" s="33" t="s">
        <v>113</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5">
        <f>(COUNTIF(G18:AJ18,"WT"))/AK3</f>
        <v>0</v>
      </c>
      <c r="AM18" s="26">
        <f>(COUNTIF(G18:AJ18,"SU"))/AK3</f>
        <v>0</v>
      </c>
      <c r="AN18" s="26">
        <f>(COUNTIF(G18:AJ18,"GD"))/AK3</f>
        <v>0</v>
      </c>
    </row>
    <row r="19">
      <c r="A19" s="27"/>
      <c r="B19" s="23" t="s">
        <v>114</v>
      </c>
      <c r="C19" s="23">
        <v>5.0</v>
      </c>
      <c r="D19" s="33" t="s">
        <v>115</v>
      </c>
      <c r="E19" s="33" t="s">
        <v>116</v>
      </c>
      <c r="F19" s="33" t="s">
        <v>117</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5">
        <f>(COUNTIF(G19:AJ19,"WT"))/AK3</f>
        <v>0</v>
      </c>
      <c r="AM19" s="26">
        <f>(COUNTIF(G19:AJ19,"SU"))/AK3</f>
        <v>0</v>
      </c>
      <c r="AN19" s="26">
        <f>(COUNTIF(G19:AJ19,"GD"))/AK3</f>
        <v>0</v>
      </c>
    </row>
    <row r="20">
      <c r="A20" s="29"/>
      <c r="B20" s="23" t="s">
        <v>118</v>
      </c>
      <c r="C20" s="23">
        <v>6.0</v>
      </c>
      <c r="D20" s="33" t="s">
        <v>119</v>
      </c>
      <c r="E20" s="33" t="s">
        <v>120</v>
      </c>
      <c r="F20" s="33" t="s">
        <v>121</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5">
        <f>(COUNTIF(G20:AJ20,"WT"))/AK3</f>
        <v>0</v>
      </c>
      <c r="AM20" s="26">
        <f>(COUNTIF(G20:AJ20,"SU"))/AK3</f>
        <v>0</v>
      </c>
      <c r="AN20" s="26">
        <f>(COUNTIF(G20:AJ20,"GD"))/AK3</f>
        <v>0</v>
      </c>
    </row>
    <row r="21" ht="15.75" customHeight="1">
      <c r="A21" s="14"/>
      <c r="B21" s="14"/>
      <c r="C21" s="14"/>
      <c r="D21" s="34"/>
      <c r="E21" s="34"/>
      <c r="F21" s="35" t="s">
        <v>122</v>
      </c>
      <c r="G21" s="26">
        <f t="shared" ref="G21:AJ21" si="1">(COUNTIF(G3:G20,"GD")/18)</f>
        <v>0</v>
      </c>
      <c r="H21" s="26">
        <f t="shared" si="1"/>
        <v>0</v>
      </c>
      <c r="I21" s="26">
        <f t="shared" si="1"/>
        <v>0</v>
      </c>
      <c r="J21" s="26">
        <f t="shared" si="1"/>
        <v>0</v>
      </c>
      <c r="K21" s="26">
        <f t="shared" si="1"/>
        <v>0</v>
      </c>
      <c r="L21" s="26">
        <f t="shared" si="1"/>
        <v>0</v>
      </c>
      <c r="M21" s="26">
        <f t="shared" si="1"/>
        <v>0</v>
      </c>
      <c r="N21" s="26">
        <f t="shared" si="1"/>
        <v>0</v>
      </c>
      <c r="O21" s="26">
        <f t="shared" si="1"/>
        <v>0</v>
      </c>
      <c r="P21" s="26">
        <f t="shared" si="1"/>
        <v>0</v>
      </c>
      <c r="Q21" s="26">
        <f t="shared" si="1"/>
        <v>0</v>
      </c>
      <c r="R21" s="26">
        <f t="shared" si="1"/>
        <v>0</v>
      </c>
      <c r="S21" s="26">
        <f t="shared" si="1"/>
        <v>0</v>
      </c>
      <c r="T21" s="26">
        <f t="shared" si="1"/>
        <v>0</v>
      </c>
      <c r="U21" s="26">
        <f t="shared" si="1"/>
        <v>0</v>
      </c>
      <c r="V21" s="26">
        <f t="shared" si="1"/>
        <v>0</v>
      </c>
      <c r="W21" s="26">
        <f t="shared" si="1"/>
        <v>0</v>
      </c>
      <c r="X21" s="26">
        <f t="shared" si="1"/>
        <v>0</v>
      </c>
      <c r="Y21" s="26">
        <f t="shared" si="1"/>
        <v>0</v>
      </c>
      <c r="Z21" s="26">
        <f t="shared" si="1"/>
        <v>0</v>
      </c>
      <c r="AA21" s="26">
        <f t="shared" si="1"/>
        <v>0</v>
      </c>
      <c r="AB21" s="26">
        <f t="shared" si="1"/>
        <v>0</v>
      </c>
      <c r="AC21" s="26">
        <f t="shared" si="1"/>
        <v>0</v>
      </c>
      <c r="AD21" s="26">
        <f t="shared" si="1"/>
        <v>0</v>
      </c>
      <c r="AE21" s="26">
        <f t="shared" si="1"/>
        <v>0</v>
      </c>
      <c r="AF21" s="26">
        <f t="shared" si="1"/>
        <v>0</v>
      </c>
      <c r="AG21" s="26">
        <f t="shared" si="1"/>
        <v>0</v>
      </c>
      <c r="AH21" s="26">
        <f t="shared" si="1"/>
        <v>0</v>
      </c>
      <c r="AI21" s="26">
        <f t="shared" si="1"/>
        <v>0</v>
      </c>
      <c r="AJ21" s="26">
        <f t="shared" si="1"/>
        <v>0</v>
      </c>
      <c r="AK21" s="14"/>
      <c r="AL21" s="36"/>
      <c r="AM21" s="37"/>
      <c r="AN21" s="37"/>
    </row>
    <row r="22" ht="15.75" customHeight="1">
      <c r="A22" s="14"/>
      <c r="B22" s="14"/>
      <c r="C22" s="14"/>
      <c r="D22" s="34"/>
      <c r="E22" s="34"/>
      <c r="F22" s="38" t="s">
        <v>123</v>
      </c>
      <c r="G22" s="26">
        <f t="shared" ref="G22:AJ22" si="2">(COUNTIF(G3:G20,"SU")/18)</f>
        <v>0</v>
      </c>
      <c r="H22" s="26">
        <f t="shared" si="2"/>
        <v>0</v>
      </c>
      <c r="I22" s="26">
        <f t="shared" si="2"/>
        <v>0</v>
      </c>
      <c r="J22" s="26">
        <f t="shared" si="2"/>
        <v>0</v>
      </c>
      <c r="K22" s="26">
        <f t="shared" si="2"/>
        <v>0</v>
      </c>
      <c r="L22" s="26">
        <f t="shared" si="2"/>
        <v>0</v>
      </c>
      <c r="M22" s="26">
        <f t="shared" si="2"/>
        <v>0</v>
      </c>
      <c r="N22" s="26">
        <f t="shared" si="2"/>
        <v>0</v>
      </c>
      <c r="O22" s="26">
        <f t="shared" si="2"/>
        <v>0</v>
      </c>
      <c r="P22" s="26">
        <f t="shared" si="2"/>
        <v>0</v>
      </c>
      <c r="Q22" s="26">
        <f t="shared" si="2"/>
        <v>0</v>
      </c>
      <c r="R22" s="26">
        <f t="shared" si="2"/>
        <v>0</v>
      </c>
      <c r="S22" s="26">
        <f t="shared" si="2"/>
        <v>0</v>
      </c>
      <c r="T22" s="26">
        <f t="shared" si="2"/>
        <v>0</v>
      </c>
      <c r="U22" s="26">
        <f t="shared" si="2"/>
        <v>0</v>
      </c>
      <c r="V22" s="26">
        <f t="shared" si="2"/>
        <v>0</v>
      </c>
      <c r="W22" s="26">
        <f t="shared" si="2"/>
        <v>0</v>
      </c>
      <c r="X22" s="26">
        <f t="shared" si="2"/>
        <v>0</v>
      </c>
      <c r="Y22" s="26">
        <f t="shared" si="2"/>
        <v>0</v>
      </c>
      <c r="Z22" s="26">
        <f t="shared" si="2"/>
        <v>0</v>
      </c>
      <c r="AA22" s="26">
        <f t="shared" si="2"/>
        <v>0</v>
      </c>
      <c r="AB22" s="26">
        <f t="shared" si="2"/>
        <v>0</v>
      </c>
      <c r="AC22" s="26">
        <f t="shared" si="2"/>
        <v>0</v>
      </c>
      <c r="AD22" s="26">
        <f t="shared" si="2"/>
        <v>0</v>
      </c>
      <c r="AE22" s="26">
        <f t="shared" si="2"/>
        <v>0</v>
      </c>
      <c r="AF22" s="26">
        <f t="shared" si="2"/>
        <v>0</v>
      </c>
      <c r="AG22" s="26">
        <f t="shared" si="2"/>
        <v>0</v>
      </c>
      <c r="AH22" s="26">
        <f t="shared" si="2"/>
        <v>0</v>
      </c>
      <c r="AI22" s="26">
        <f t="shared" si="2"/>
        <v>0</v>
      </c>
      <c r="AJ22" s="26">
        <f t="shared" si="2"/>
        <v>0</v>
      </c>
      <c r="AK22" s="14"/>
      <c r="AL22" s="36"/>
      <c r="AM22" s="37"/>
      <c r="AN22" s="37"/>
    </row>
    <row r="23" ht="15.75" customHeight="1">
      <c r="A23" s="14"/>
      <c r="B23" s="14"/>
      <c r="C23" s="14"/>
      <c r="D23" s="34"/>
      <c r="E23" s="34"/>
      <c r="F23" s="38" t="s">
        <v>124</v>
      </c>
      <c r="G23" s="26">
        <f t="shared" ref="G23:AJ23" si="3">(COUNTIF(G3:G20,"WT")/18)</f>
        <v>0</v>
      </c>
      <c r="H23" s="26">
        <f t="shared" si="3"/>
        <v>0</v>
      </c>
      <c r="I23" s="26">
        <f t="shared" si="3"/>
        <v>0</v>
      </c>
      <c r="J23" s="26">
        <f t="shared" si="3"/>
        <v>0</v>
      </c>
      <c r="K23" s="26">
        <f t="shared" si="3"/>
        <v>0</v>
      </c>
      <c r="L23" s="26">
        <f t="shared" si="3"/>
        <v>0</v>
      </c>
      <c r="M23" s="26">
        <f t="shared" si="3"/>
        <v>0</v>
      </c>
      <c r="N23" s="26">
        <f t="shared" si="3"/>
        <v>0</v>
      </c>
      <c r="O23" s="26">
        <f t="shared" si="3"/>
        <v>0</v>
      </c>
      <c r="P23" s="26">
        <f t="shared" si="3"/>
        <v>0</v>
      </c>
      <c r="Q23" s="26">
        <f t="shared" si="3"/>
        <v>0</v>
      </c>
      <c r="R23" s="26">
        <f t="shared" si="3"/>
        <v>0</v>
      </c>
      <c r="S23" s="26">
        <f t="shared" si="3"/>
        <v>0</v>
      </c>
      <c r="T23" s="26">
        <f t="shared" si="3"/>
        <v>0</v>
      </c>
      <c r="U23" s="26">
        <f t="shared" si="3"/>
        <v>0</v>
      </c>
      <c r="V23" s="26">
        <f t="shared" si="3"/>
        <v>0</v>
      </c>
      <c r="W23" s="26">
        <f t="shared" si="3"/>
        <v>0</v>
      </c>
      <c r="X23" s="26">
        <f t="shared" si="3"/>
        <v>0</v>
      </c>
      <c r="Y23" s="26">
        <f t="shared" si="3"/>
        <v>0</v>
      </c>
      <c r="Z23" s="26">
        <f t="shared" si="3"/>
        <v>0</v>
      </c>
      <c r="AA23" s="26">
        <f t="shared" si="3"/>
        <v>0</v>
      </c>
      <c r="AB23" s="26">
        <f t="shared" si="3"/>
        <v>0</v>
      </c>
      <c r="AC23" s="26">
        <f t="shared" si="3"/>
        <v>0</v>
      </c>
      <c r="AD23" s="26">
        <f t="shared" si="3"/>
        <v>0</v>
      </c>
      <c r="AE23" s="26">
        <f t="shared" si="3"/>
        <v>0</v>
      </c>
      <c r="AF23" s="26">
        <f t="shared" si="3"/>
        <v>0</v>
      </c>
      <c r="AG23" s="26">
        <f t="shared" si="3"/>
        <v>0</v>
      </c>
      <c r="AH23" s="26">
        <f t="shared" si="3"/>
        <v>0</v>
      </c>
      <c r="AI23" s="26">
        <f t="shared" si="3"/>
        <v>0</v>
      </c>
      <c r="AJ23" s="26">
        <f t="shared" si="3"/>
        <v>0</v>
      </c>
      <c r="AK23" s="14"/>
      <c r="AL23" s="36"/>
      <c r="AM23" s="37"/>
      <c r="AN23" s="37"/>
    </row>
    <row r="24" ht="15.75" customHeight="1">
      <c r="A24" s="14"/>
      <c r="B24" s="14"/>
      <c r="C24" s="14"/>
      <c r="D24" s="34"/>
      <c r="E24" s="34"/>
      <c r="F24" s="3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36"/>
      <c r="AM24" s="37"/>
      <c r="AN24" s="37"/>
    </row>
    <row r="25" ht="15.75" customHeight="1">
      <c r="A25" s="14"/>
      <c r="B25" s="14"/>
      <c r="C25" s="14"/>
      <c r="D25" s="34"/>
      <c r="E25" s="34"/>
      <c r="F25" s="3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row>
    <row r="26" ht="15.75" customHeight="1">
      <c r="A26" s="14"/>
      <c r="B26" s="14"/>
      <c r="C26" s="14"/>
      <c r="D26" s="34"/>
      <c r="E26" s="34"/>
      <c r="F26" s="3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row>
    <row r="27" ht="15.75" customHeight="1">
      <c r="A27" s="14"/>
      <c r="B27" s="14"/>
      <c r="C27" s="14"/>
      <c r="D27" s="34"/>
      <c r="E27" s="34"/>
      <c r="F27" s="3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row>
    <row r="28" ht="15.75" customHeight="1">
      <c r="A28" s="14"/>
      <c r="B28" s="14"/>
      <c r="C28" s="14"/>
      <c r="D28" s="34"/>
      <c r="E28" s="34"/>
      <c r="F28" s="3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row>
    <row r="29" ht="15.75" customHeight="1">
      <c r="A29" s="14"/>
      <c r="B29" s="14"/>
      <c r="C29" s="14"/>
      <c r="D29" s="34"/>
      <c r="E29" s="34"/>
      <c r="F29" s="3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row>
    <row r="30" ht="15.75" customHeight="1">
      <c r="A30" s="14"/>
      <c r="B30" s="14"/>
      <c r="C30" s="14"/>
      <c r="D30" s="34"/>
      <c r="E30" s="34"/>
      <c r="F30" s="3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row>
    <row r="31" ht="15.75" customHeight="1">
      <c r="A31" s="14"/>
      <c r="B31" s="14"/>
      <c r="C31" s="14"/>
      <c r="D31" s="34"/>
      <c r="E31" s="34"/>
      <c r="F31" s="3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34"/>
      <c r="E32" s="34"/>
      <c r="F32" s="3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34"/>
      <c r="E33" s="34"/>
      <c r="F33" s="3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34"/>
      <c r="E34" s="34"/>
      <c r="F34" s="3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34"/>
      <c r="E35" s="34"/>
      <c r="F35" s="3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34"/>
      <c r="E36" s="34"/>
      <c r="F36" s="3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34"/>
      <c r="E37" s="34"/>
      <c r="F37" s="3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34"/>
      <c r="E38" s="34"/>
      <c r="F38" s="3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34"/>
      <c r="E39" s="34"/>
      <c r="F39" s="3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34"/>
      <c r="E40" s="34"/>
      <c r="F40" s="3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34"/>
      <c r="E41" s="34"/>
      <c r="F41" s="3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34"/>
      <c r="E42" s="34"/>
      <c r="F42" s="3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34"/>
      <c r="E43" s="34"/>
      <c r="F43" s="3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34"/>
      <c r="E44" s="34"/>
      <c r="F44" s="3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34"/>
      <c r="E45" s="34"/>
      <c r="F45" s="3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34"/>
      <c r="E46" s="34"/>
      <c r="F46" s="3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34"/>
      <c r="E47" s="34"/>
      <c r="F47" s="3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34"/>
      <c r="E48" s="34"/>
      <c r="F48" s="3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34"/>
      <c r="E49" s="34"/>
      <c r="F49" s="3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34"/>
      <c r="E50" s="34"/>
      <c r="F50" s="3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34"/>
      <c r="E51" s="34"/>
      <c r="F51" s="3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34"/>
      <c r="E52" s="34"/>
      <c r="F52" s="3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34"/>
      <c r="E53" s="34"/>
      <c r="F53" s="3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34"/>
      <c r="E54" s="34"/>
      <c r="F54" s="3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34"/>
      <c r="E55" s="34"/>
      <c r="F55" s="3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4"/>
      <c r="E56" s="34"/>
      <c r="F56" s="3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4"/>
      <c r="E57" s="34"/>
      <c r="F57" s="3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4"/>
      <c r="E58" s="34"/>
      <c r="F58" s="3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4"/>
      <c r="E59" s="34"/>
      <c r="F59" s="3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4"/>
      <c r="E60" s="34"/>
      <c r="F60" s="3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4"/>
      <c r="E61" s="34"/>
      <c r="F61" s="3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4"/>
      <c r="E62" s="34"/>
      <c r="F62" s="3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4"/>
      <c r="E63" s="34"/>
      <c r="F63" s="3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4"/>
      <c r="E64" s="34"/>
      <c r="F64" s="3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4"/>
      <c r="E65" s="34"/>
      <c r="F65" s="3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4"/>
      <c r="E66" s="34"/>
      <c r="F66" s="3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4"/>
      <c r="E67" s="34"/>
      <c r="F67" s="3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4"/>
      <c r="E68" s="34"/>
      <c r="F68" s="3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4"/>
      <c r="E69" s="34"/>
      <c r="F69" s="3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4"/>
      <c r="E70" s="34"/>
      <c r="F70" s="3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4"/>
      <c r="E71" s="34"/>
      <c r="F71" s="3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4"/>
      <c r="E72" s="34"/>
      <c r="F72" s="3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4"/>
      <c r="E73" s="34"/>
      <c r="F73" s="3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4"/>
      <c r="E74" s="34"/>
      <c r="F74" s="3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4"/>
      <c r="E75" s="34"/>
      <c r="F75" s="3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4"/>
      <c r="E76" s="34"/>
      <c r="F76" s="3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4"/>
      <c r="E77" s="34"/>
      <c r="F77" s="3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4"/>
      <c r="E78" s="34"/>
      <c r="F78" s="3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4"/>
      <c r="E79" s="34"/>
      <c r="F79" s="3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4"/>
      <c r="E80" s="34"/>
      <c r="F80" s="3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4"/>
      <c r="E81" s="34"/>
      <c r="F81" s="3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4"/>
      <c r="E82" s="34"/>
      <c r="F82" s="3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4"/>
      <c r="E83" s="34"/>
      <c r="F83" s="3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4"/>
      <c r="E84" s="34"/>
      <c r="F84" s="3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4"/>
      <c r="E85" s="34"/>
      <c r="F85" s="3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4"/>
      <c r="E86" s="34"/>
      <c r="F86" s="3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4"/>
      <c r="E87" s="34"/>
      <c r="F87" s="3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4"/>
      <c r="E88" s="34"/>
      <c r="F88" s="3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4"/>
      <c r="E89" s="34"/>
      <c r="F89" s="3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4"/>
      <c r="E90" s="34"/>
      <c r="F90" s="3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4"/>
      <c r="E91" s="34"/>
      <c r="F91" s="3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4"/>
      <c r="E92" s="34"/>
      <c r="F92" s="3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4"/>
      <c r="E93" s="34"/>
      <c r="F93" s="3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4"/>
      <c r="E94" s="34"/>
      <c r="F94" s="3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4"/>
      <c r="E95" s="34"/>
      <c r="F95" s="3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4"/>
      <c r="E96" s="34"/>
      <c r="F96" s="3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4"/>
      <c r="E97" s="34"/>
      <c r="F97" s="3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4"/>
      <c r="E98" s="34"/>
      <c r="F98" s="3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4"/>
      <c r="E99" s="34"/>
      <c r="F99" s="3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4"/>
      <c r="E100" s="34"/>
      <c r="F100" s="3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4"/>
      <c r="E101" s="34"/>
      <c r="F101" s="3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4"/>
      <c r="E102" s="34"/>
      <c r="F102" s="3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4"/>
      <c r="E103" s="34"/>
      <c r="F103" s="3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4"/>
      <c r="E104" s="34"/>
      <c r="F104" s="3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4"/>
      <c r="E105" s="34"/>
      <c r="F105" s="3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4"/>
      <c r="E106" s="34"/>
      <c r="F106" s="3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4"/>
      <c r="E107" s="34"/>
      <c r="F107" s="3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4"/>
      <c r="E108" s="34"/>
      <c r="F108" s="3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4"/>
      <c r="E109" s="34"/>
      <c r="F109" s="3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4"/>
      <c r="E110" s="34"/>
      <c r="F110" s="3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4"/>
      <c r="E111" s="34"/>
      <c r="F111" s="3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4"/>
      <c r="E112" s="34"/>
      <c r="F112" s="3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4"/>
      <c r="E113" s="34"/>
      <c r="F113" s="3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4"/>
      <c r="E114" s="34"/>
      <c r="F114" s="3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4"/>
      <c r="E115" s="34"/>
      <c r="F115" s="3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4"/>
      <c r="E116" s="34"/>
      <c r="F116" s="3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4"/>
      <c r="E117" s="34"/>
      <c r="F117" s="3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4"/>
      <c r="E118" s="34"/>
      <c r="F118" s="3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4"/>
      <c r="E119" s="34"/>
      <c r="F119" s="3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4"/>
      <c r="E120" s="34"/>
      <c r="F120" s="3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4"/>
      <c r="E121" s="34"/>
      <c r="F121" s="3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4"/>
      <c r="E122" s="34"/>
      <c r="F122" s="3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4"/>
      <c r="E123" s="34"/>
      <c r="F123" s="3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4"/>
      <c r="E124" s="34"/>
      <c r="F124" s="3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4"/>
      <c r="E125" s="34"/>
      <c r="F125" s="3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4"/>
      <c r="E126" s="34"/>
      <c r="F126" s="3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4"/>
      <c r="E127" s="34"/>
      <c r="F127" s="3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4"/>
      <c r="E128" s="34"/>
      <c r="F128" s="3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4"/>
      <c r="E129" s="34"/>
      <c r="F129" s="3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4"/>
      <c r="E130" s="34"/>
      <c r="F130" s="3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4"/>
      <c r="E131" s="34"/>
      <c r="F131" s="3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4"/>
      <c r="E132" s="34"/>
      <c r="F132" s="3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4"/>
      <c r="E133" s="34"/>
      <c r="F133" s="3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4"/>
      <c r="E134" s="34"/>
      <c r="F134" s="3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4"/>
      <c r="E135" s="34"/>
      <c r="F135" s="3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4"/>
      <c r="E136" s="34"/>
      <c r="F136" s="3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4"/>
      <c r="E137" s="34"/>
      <c r="F137" s="3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4"/>
      <c r="E138" s="34"/>
      <c r="F138" s="3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4"/>
      <c r="E139" s="34"/>
      <c r="F139" s="3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4"/>
      <c r="E140" s="34"/>
      <c r="F140" s="3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4"/>
      <c r="E141" s="34"/>
      <c r="F141" s="3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4"/>
      <c r="E142" s="34"/>
      <c r="F142" s="3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4"/>
      <c r="E143" s="34"/>
      <c r="F143" s="3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4"/>
      <c r="E144" s="34"/>
      <c r="F144" s="3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4"/>
      <c r="E145" s="34"/>
      <c r="F145" s="3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4"/>
      <c r="E146" s="34"/>
      <c r="F146" s="3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4"/>
      <c r="E147" s="34"/>
      <c r="F147" s="3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4"/>
      <c r="E148" s="34"/>
      <c r="F148" s="3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4"/>
      <c r="E149" s="34"/>
      <c r="F149" s="3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4"/>
      <c r="E150" s="34"/>
      <c r="F150" s="3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4"/>
      <c r="E151" s="34"/>
      <c r="F151" s="3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4"/>
      <c r="E152" s="34"/>
      <c r="F152" s="3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4"/>
      <c r="E153" s="34"/>
      <c r="F153" s="3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4"/>
      <c r="E154" s="34"/>
      <c r="F154" s="3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4"/>
      <c r="E155" s="34"/>
      <c r="F155" s="3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4"/>
      <c r="E156" s="34"/>
      <c r="F156" s="3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4"/>
      <c r="E157" s="34"/>
      <c r="F157" s="3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4"/>
      <c r="E158" s="34"/>
      <c r="F158" s="3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4"/>
      <c r="E159" s="34"/>
      <c r="F159" s="3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4"/>
      <c r="E160" s="34"/>
      <c r="F160" s="3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4"/>
      <c r="E161" s="34"/>
      <c r="F161" s="3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4"/>
      <c r="E162" s="34"/>
      <c r="F162" s="3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4"/>
      <c r="E163" s="34"/>
      <c r="F163" s="3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4"/>
      <c r="E164" s="34"/>
      <c r="F164" s="3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4"/>
      <c r="E165" s="34"/>
      <c r="F165" s="3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4"/>
      <c r="E166" s="34"/>
      <c r="F166" s="3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4"/>
      <c r="E167" s="34"/>
      <c r="F167" s="3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4"/>
      <c r="E168" s="34"/>
      <c r="F168" s="3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4"/>
      <c r="E169" s="34"/>
      <c r="F169" s="3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4"/>
      <c r="E170" s="34"/>
      <c r="F170" s="3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4"/>
      <c r="E171" s="34"/>
      <c r="F171" s="3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4"/>
      <c r="E172" s="34"/>
      <c r="F172" s="3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4"/>
      <c r="E173" s="34"/>
      <c r="F173" s="3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4"/>
      <c r="E174" s="34"/>
      <c r="F174" s="3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4"/>
      <c r="E175" s="34"/>
      <c r="F175" s="3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4"/>
      <c r="E176" s="34"/>
      <c r="F176" s="3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4"/>
      <c r="E177" s="34"/>
      <c r="F177" s="3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4"/>
      <c r="E178" s="34"/>
      <c r="F178" s="3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4"/>
      <c r="E179" s="34"/>
      <c r="F179" s="3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4"/>
      <c r="E180" s="34"/>
      <c r="F180" s="3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4"/>
      <c r="E181" s="34"/>
      <c r="F181" s="3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4"/>
      <c r="E182" s="34"/>
      <c r="F182" s="3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4"/>
      <c r="E183" s="34"/>
      <c r="F183" s="3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4"/>
      <c r="E184" s="34"/>
      <c r="F184" s="3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4"/>
      <c r="E185" s="34"/>
      <c r="F185" s="3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4"/>
      <c r="E186" s="34"/>
      <c r="F186" s="3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4"/>
      <c r="E187" s="34"/>
      <c r="F187" s="3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4"/>
      <c r="E188" s="34"/>
      <c r="F188" s="3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4"/>
      <c r="E189" s="34"/>
      <c r="F189" s="3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4"/>
      <c r="E190" s="34"/>
      <c r="F190" s="3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4"/>
      <c r="E191" s="34"/>
      <c r="F191" s="3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4"/>
      <c r="E192" s="34"/>
      <c r="F192" s="3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4"/>
      <c r="E193" s="34"/>
      <c r="F193" s="3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4"/>
      <c r="E194" s="34"/>
      <c r="F194" s="3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4"/>
      <c r="E195" s="34"/>
      <c r="F195" s="3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4"/>
      <c r="E196" s="34"/>
      <c r="F196" s="3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4"/>
      <c r="E197" s="34"/>
      <c r="F197" s="3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4"/>
      <c r="E198" s="34"/>
      <c r="F198" s="3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4"/>
      <c r="E199" s="34"/>
      <c r="F199" s="3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4"/>
      <c r="E200" s="34"/>
      <c r="F200" s="3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4"/>
      <c r="E201" s="34"/>
      <c r="F201" s="3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4"/>
      <c r="E202" s="34"/>
      <c r="F202" s="3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4"/>
      <c r="E203" s="34"/>
      <c r="F203" s="3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4"/>
      <c r="E204" s="34"/>
      <c r="F204" s="3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4"/>
      <c r="E205" s="34"/>
      <c r="F205" s="3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4"/>
      <c r="E206" s="34"/>
      <c r="F206" s="3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4"/>
      <c r="E207" s="34"/>
      <c r="F207" s="3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4"/>
      <c r="E208" s="34"/>
      <c r="F208" s="3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4"/>
      <c r="E209" s="34"/>
      <c r="F209" s="3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4"/>
      <c r="E210" s="34"/>
      <c r="F210" s="3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4"/>
      <c r="E211" s="34"/>
      <c r="F211" s="3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4"/>
      <c r="E212" s="34"/>
      <c r="F212" s="3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4"/>
      <c r="E213" s="34"/>
      <c r="F213" s="3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4"/>
      <c r="E214" s="34"/>
      <c r="F214" s="3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4"/>
      <c r="E215" s="34"/>
      <c r="F215" s="3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4"/>
      <c r="E216" s="34"/>
      <c r="F216" s="3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4"/>
      <c r="E217" s="34"/>
      <c r="F217" s="3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4"/>
      <c r="E218" s="34"/>
      <c r="F218" s="3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4"/>
      <c r="E219" s="34"/>
      <c r="F219" s="3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4"/>
      <c r="E220" s="34"/>
      <c r="F220" s="3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4"/>
      <c r="E221" s="34"/>
      <c r="F221" s="3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4"/>
      <c r="E222" s="34"/>
      <c r="F222" s="3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4"/>
      <c r="E223" s="34"/>
      <c r="F223" s="3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E1:F1"/>
    <mergeCell ref="A3:A8"/>
    <mergeCell ref="A9:A14"/>
    <mergeCell ref="A15:A20"/>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8"/>
      <c r="B1" s="9" t="s">
        <v>7</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c r="A2" s="15" t="s">
        <v>9</v>
      </c>
      <c r="B2" s="16" t="s">
        <v>10</v>
      </c>
      <c r="C2" s="17" t="s">
        <v>11</v>
      </c>
      <c r="D2" s="17"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21" t="s">
        <v>125</v>
      </c>
      <c r="B3" s="22" t="s">
        <v>126</v>
      </c>
      <c r="C3" s="23">
        <v>1.0</v>
      </c>
      <c r="D3" s="39" t="s">
        <v>127</v>
      </c>
      <c r="E3" s="39" t="s">
        <v>128</v>
      </c>
      <c r="F3" s="39" t="s">
        <v>129</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24">
        <v>30.0</v>
      </c>
      <c r="AL3" s="25">
        <f>(COUNTIF(G3:AJ3,"WT"))/AK3</f>
        <v>0</v>
      </c>
      <c r="AM3" s="26">
        <f>(COUNTIF(G3:AJ3,"SU"))/AK3</f>
        <v>0</v>
      </c>
      <c r="AN3" s="25">
        <f>(COUNTIF(G3:AJ3,"GD"))/AK3</f>
        <v>0</v>
      </c>
    </row>
    <row r="4">
      <c r="A4" s="27"/>
      <c r="B4" s="22" t="s">
        <v>130</v>
      </c>
      <c r="C4" s="23">
        <v>2.0</v>
      </c>
      <c r="D4" s="39" t="s">
        <v>131</v>
      </c>
      <c r="E4" s="39" t="s">
        <v>132</v>
      </c>
      <c r="F4" s="39" t="s">
        <v>133</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25">
        <f>(COUNTIF(G4:AJ4,"WT"))/AK3</f>
        <v>0</v>
      </c>
      <c r="AM4" s="26">
        <f>(COUNTIF(G4:AJ4,"SU"))/AK3</f>
        <v>0</v>
      </c>
      <c r="AN4" s="26">
        <f>(COUNTIF(G4:AJ4,"GD"))/AK3</f>
        <v>0</v>
      </c>
    </row>
    <row r="5">
      <c r="A5" s="27"/>
      <c r="B5" s="22" t="s">
        <v>134</v>
      </c>
      <c r="C5" s="22">
        <v>3.0</v>
      </c>
      <c r="D5" s="39" t="s">
        <v>135</v>
      </c>
      <c r="E5" s="39" t="s">
        <v>136</v>
      </c>
      <c r="F5" s="39" t="s">
        <v>137</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25">
        <f>(COUNTIF(G5:AJ5,"WT"))/AK3</f>
        <v>0</v>
      </c>
      <c r="AM5" s="26">
        <f>(COUNTIF(G5:AJ5,"SU"))/AK3</f>
        <v>0</v>
      </c>
      <c r="AN5" s="26">
        <f>(COUNTIF(G5:AJ5,"GD"))/AK3</f>
        <v>0</v>
      </c>
    </row>
    <row r="6">
      <c r="A6" s="27"/>
      <c r="B6" s="22" t="s">
        <v>138</v>
      </c>
      <c r="C6" s="23">
        <v>4.0</v>
      </c>
      <c r="D6" s="39" t="s">
        <v>139</v>
      </c>
      <c r="E6" s="39" t="s">
        <v>140</v>
      </c>
      <c r="F6" s="39" t="s">
        <v>141</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25">
        <f>(COUNTIF(G6:AJ6,"WT"))/AK3</f>
        <v>0</v>
      </c>
      <c r="AM6" s="25">
        <f>(COUNTIF(G6:AJ6,"SU"))/AK3</f>
        <v>0</v>
      </c>
      <c r="AN6" s="26">
        <f>(COUNTIF(G6:AJ6,"GD"))/AK3</f>
        <v>0</v>
      </c>
    </row>
    <row r="7">
      <c r="A7" s="27"/>
      <c r="B7" s="40" t="s">
        <v>142</v>
      </c>
      <c r="C7" s="23">
        <v>5.0</v>
      </c>
      <c r="D7" s="39" t="s">
        <v>143</v>
      </c>
      <c r="E7" s="39" t="s">
        <v>144</v>
      </c>
      <c r="F7" s="39" t="s">
        <v>145</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25">
        <f>(COUNTIF(G7:AJ7,"WT"))/AK3</f>
        <v>0</v>
      </c>
      <c r="AM7" s="25">
        <f>(COUNTIF(G7:AJ7,"SU"))/AK3</f>
        <v>0</v>
      </c>
      <c r="AN7" s="26">
        <f>(COUNTIF(G7:AJ7,"GD"))/AK3</f>
        <v>0</v>
      </c>
    </row>
    <row r="8">
      <c r="A8" s="29"/>
      <c r="B8" s="22" t="s">
        <v>146</v>
      </c>
      <c r="C8" s="23">
        <v>6.0</v>
      </c>
      <c r="D8" s="39" t="s">
        <v>147</v>
      </c>
      <c r="E8" s="39" t="s">
        <v>148</v>
      </c>
      <c r="F8" s="39" t="s">
        <v>149</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25">
        <f>(COUNTIF(G8:AJ8,"WT"))/AK3</f>
        <v>0</v>
      </c>
      <c r="AM8" s="26">
        <f>(COUNTIF(G8:AJ8,"SU"))/AK3</f>
        <v>0</v>
      </c>
      <c r="AN8" s="26">
        <f>(COUNTIF(G8:AJ8,"GD"))/AK3</f>
        <v>0</v>
      </c>
    </row>
    <row r="9">
      <c r="A9" s="30" t="s">
        <v>150</v>
      </c>
      <c r="B9" s="22" t="s">
        <v>151</v>
      </c>
      <c r="C9" s="23">
        <v>1.0</v>
      </c>
      <c r="D9" s="41" t="s">
        <v>152</v>
      </c>
      <c r="E9" s="39" t="s">
        <v>153</v>
      </c>
      <c r="F9" s="39" t="s">
        <v>154</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25">
        <f>(COUNTIF(G9:AJ9,"WT"))/AK3</f>
        <v>0</v>
      </c>
      <c r="AM9" s="26">
        <f>(COUNTIF(G9:AJ9,"SU"))/AK3</f>
        <v>0</v>
      </c>
      <c r="AN9" s="26">
        <f>(COUNTIF(G9:AJ9,"GD"))/AK3</f>
        <v>0</v>
      </c>
    </row>
    <row r="10">
      <c r="A10" s="27"/>
      <c r="B10" s="22" t="s">
        <v>155</v>
      </c>
      <c r="C10" s="23">
        <v>2.0</v>
      </c>
      <c r="D10" s="41" t="s">
        <v>156</v>
      </c>
      <c r="E10" s="39" t="s">
        <v>157</v>
      </c>
      <c r="F10" s="39" t="s">
        <v>158</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25">
        <f>(COUNTIF(G10:AJ10,"WT"))/AK3</f>
        <v>0</v>
      </c>
      <c r="AM10" s="26">
        <f>(COUNTIF(G10:AJ10,"SU"))/AK3</f>
        <v>0</v>
      </c>
      <c r="AN10" s="26">
        <f>(COUNTIF(G10:AJ10,"GD"))/AK3</f>
        <v>0</v>
      </c>
    </row>
    <row r="11">
      <c r="A11" s="27"/>
      <c r="B11" s="42" t="s">
        <v>159</v>
      </c>
      <c r="C11" s="22">
        <v>3.0</v>
      </c>
      <c r="D11" s="41" t="s">
        <v>160</v>
      </c>
      <c r="E11" s="39" t="s">
        <v>161</v>
      </c>
      <c r="F11" s="39" t="s">
        <v>162</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25">
        <f>(COUNTIF(G11:AJ11,"WT"))/AK3</f>
        <v>0</v>
      </c>
      <c r="AM11" s="26">
        <f>(COUNTIF(G11:AJ11,"SU"))/AK3</f>
        <v>0</v>
      </c>
      <c r="AN11" s="26">
        <f>(COUNTIF(G11:AJ11,"GD"))/AK3</f>
        <v>0</v>
      </c>
    </row>
    <row r="12">
      <c r="A12" s="27"/>
      <c r="B12" s="22" t="s">
        <v>163</v>
      </c>
      <c r="C12" s="22">
        <v>4.0</v>
      </c>
      <c r="D12" s="41" t="s">
        <v>164</v>
      </c>
      <c r="E12" s="39" t="s">
        <v>165</v>
      </c>
      <c r="F12" s="39" t="s">
        <v>166</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5">
        <f>(COUNTIF(G12:AJ12,"WT"))/AK3</f>
        <v>0</v>
      </c>
      <c r="AM12" s="26">
        <f>(COUNTIF(G12:AJ12,"SU"))/AK3</f>
        <v>0</v>
      </c>
      <c r="AN12" s="26">
        <f>(COUNTIF(G12:AJ12,"GD"))/AK3</f>
        <v>0</v>
      </c>
    </row>
    <row r="13">
      <c r="A13" s="27"/>
      <c r="B13" s="22" t="s">
        <v>167</v>
      </c>
      <c r="C13" s="22">
        <v>5.0</v>
      </c>
      <c r="D13" s="41" t="s">
        <v>168</v>
      </c>
      <c r="E13" s="39" t="s">
        <v>169</v>
      </c>
      <c r="F13" s="39" t="s">
        <v>170</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5">
        <f>(COUNTIF(G13:AJ13,"WT"))/AK3</f>
        <v>0</v>
      </c>
      <c r="AM13" s="26">
        <f>(COUNTIF(G13:AJ13,"SU"))/AK3</f>
        <v>0</v>
      </c>
      <c r="AN13" s="26">
        <f>(COUNTIF(G13:AJ13,"GD"))/AK3</f>
        <v>0</v>
      </c>
    </row>
    <row r="14">
      <c r="A14" s="29"/>
      <c r="B14" s="22" t="s">
        <v>150</v>
      </c>
      <c r="C14" s="22">
        <v>6.0</v>
      </c>
      <c r="D14" s="41" t="s">
        <v>171</v>
      </c>
      <c r="E14" s="39" t="s">
        <v>172</v>
      </c>
      <c r="F14" s="39" t="s">
        <v>173</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5">
        <f>(COUNTIF(G14:AJ14,"WT"))/AK3</f>
        <v>0</v>
      </c>
      <c r="AM14" s="26">
        <f>(COUNTIF(G14:AJ14,"SU"))/AK3</f>
        <v>0</v>
      </c>
      <c r="AN14" s="26">
        <f>(COUNTIF(G14:AJ14,"GD"))/AK3</f>
        <v>0</v>
      </c>
    </row>
    <row r="15">
      <c r="A15" s="43" t="s">
        <v>174</v>
      </c>
      <c r="B15" s="44" t="s">
        <v>174</v>
      </c>
      <c r="C15" s="45">
        <v>1.0</v>
      </c>
      <c r="D15" s="46" t="s">
        <v>175</v>
      </c>
      <c r="E15" s="46" t="s">
        <v>176</v>
      </c>
      <c r="F15" s="46" t="s">
        <v>177</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5">
        <f>(COUNTIF(G15:AJ15,"WT"))/AK3</f>
        <v>0</v>
      </c>
      <c r="AM15" s="26">
        <f>(COUNTIF(G15:AJ15,"SU"))/AK3</f>
        <v>0</v>
      </c>
      <c r="AN15" s="26">
        <f>(COUNTIF(G15:AJ15,"GD"))/AK3</f>
        <v>0</v>
      </c>
    </row>
    <row r="16">
      <c r="A16" s="47"/>
      <c r="B16" s="44" t="s">
        <v>178</v>
      </c>
      <c r="C16" s="45">
        <v>2.0</v>
      </c>
      <c r="D16" s="44" t="s">
        <v>179</v>
      </c>
      <c r="E16" s="44" t="s">
        <v>180</v>
      </c>
      <c r="F16" s="46" t="s">
        <v>181</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5">
        <f>(COUNTIF(G16:AJ16,"WT"))/AK3</f>
        <v>0</v>
      </c>
      <c r="AM16" s="26">
        <f>(COUNTIF(G16:AJ16,"SU"))/AK3</f>
        <v>0</v>
      </c>
      <c r="AN16" s="26">
        <f>(COUNTIF(G16:AJ16,"GD"))/AK3</f>
        <v>0</v>
      </c>
    </row>
    <row r="17">
      <c r="A17" s="47"/>
      <c r="B17" s="48" t="s">
        <v>182</v>
      </c>
      <c r="C17" s="45">
        <v>3.0</v>
      </c>
      <c r="D17" s="46" t="s">
        <v>183</v>
      </c>
      <c r="E17" s="46" t="s">
        <v>184</v>
      </c>
      <c r="F17" s="44" t="s">
        <v>185</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5">
        <f>(COUNTIF(G17:AJ17,"WT"))/AK3</f>
        <v>0</v>
      </c>
      <c r="AM17" s="26">
        <f>(COUNTIF(G17:AJ17,"SU"))/AK3</f>
        <v>0</v>
      </c>
      <c r="AN17" s="26">
        <f>(COUNTIF(G17:AJ17,"GD"))/AK3</f>
        <v>0</v>
      </c>
    </row>
    <row r="18">
      <c r="A18" s="47"/>
      <c r="B18" s="44" t="s">
        <v>186</v>
      </c>
      <c r="C18" s="45">
        <v>4.0</v>
      </c>
      <c r="D18" s="44" t="s">
        <v>187</v>
      </c>
      <c r="E18" s="46" t="s">
        <v>188</v>
      </c>
      <c r="F18" s="46" t="s">
        <v>189</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5">
        <f>(COUNTIF(G18:AJ18,"WT"))/AK3</f>
        <v>0</v>
      </c>
      <c r="AM18" s="26">
        <f>(COUNTIF(G18:AJ18,"SU"))/AK3</f>
        <v>0</v>
      </c>
      <c r="AN18" s="26">
        <f>(COUNTIF(G18:AJ18,"GD"))/AK3</f>
        <v>0</v>
      </c>
    </row>
    <row r="19">
      <c r="A19" s="47"/>
      <c r="B19" s="44" t="s">
        <v>190</v>
      </c>
      <c r="C19" s="45">
        <v>5.0</v>
      </c>
      <c r="D19" s="44" t="s">
        <v>191</v>
      </c>
      <c r="E19" s="46" t="s">
        <v>192</v>
      </c>
      <c r="F19" s="46" t="s">
        <v>193</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5">
        <f>(COUNTIF(G19:AJ19,"WT"))/AK3</f>
        <v>0</v>
      </c>
      <c r="AM19" s="26">
        <f>(COUNTIF(G19:AJ19,"SU"))/AK3</f>
        <v>0</v>
      </c>
      <c r="AN19" s="26">
        <f>(COUNTIF(G19:AJ19,"GD"))/AK3</f>
        <v>0</v>
      </c>
    </row>
    <row r="20">
      <c r="A20" s="49"/>
      <c r="B20" s="44" t="s">
        <v>194</v>
      </c>
      <c r="C20" s="45">
        <v>6.0</v>
      </c>
      <c r="D20" s="44" t="s">
        <v>195</v>
      </c>
      <c r="E20" s="46" t="s">
        <v>196</v>
      </c>
      <c r="F20" s="46" t="s">
        <v>197</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5">
        <f>(COUNTIF(G20:AJ20,"WT"))/AK3</f>
        <v>0</v>
      </c>
      <c r="AM20" s="26">
        <f>(COUNTIF(G20:AJ20,"SU"))/AK3</f>
        <v>0</v>
      </c>
      <c r="AN20" s="26">
        <f>(COUNTIF(G20:AJ20,"GD"))/AK3</f>
        <v>0</v>
      </c>
    </row>
    <row r="21" ht="15.75" customHeight="1">
      <c r="A21" s="14"/>
      <c r="B21" s="14"/>
      <c r="C21" s="14"/>
      <c r="D21" s="34"/>
      <c r="E21" s="34"/>
      <c r="F21" s="35" t="s">
        <v>122</v>
      </c>
      <c r="G21" s="26">
        <f t="shared" ref="G21:AJ21" si="1">(COUNTIF(G3:G20,"GD")/18)</f>
        <v>0</v>
      </c>
      <c r="H21" s="26">
        <f t="shared" si="1"/>
        <v>0</v>
      </c>
      <c r="I21" s="26">
        <f t="shared" si="1"/>
        <v>0</v>
      </c>
      <c r="J21" s="26">
        <f t="shared" si="1"/>
        <v>0</v>
      </c>
      <c r="K21" s="26">
        <f t="shared" si="1"/>
        <v>0</v>
      </c>
      <c r="L21" s="26">
        <f t="shared" si="1"/>
        <v>0</v>
      </c>
      <c r="M21" s="26">
        <f t="shared" si="1"/>
        <v>0</v>
      </c>
      <c r="N21" s="26">
        <f t="shared" si="1"/>
        <v>0</v>
      </c>
      <c r="O21" s="26">
        <f t="shared" si="1"/>
        <v>0</v>
      </c>
      <c r="P21" s="26">
        <f t="shared" si="1"/>
        <v>0</v>
      </c>
      <c r="Q21" s="26">
        <f t="shared" si="1"/>
        <v>0</v>
      </c>
      <c r="R21" s="26">
        <f t="shared" si="1"/>
        <v>0</v>
      </c>
      <c r="S21" s="26">
        <f t="shared" si="1"/>
        <v>0</v>
      </c>
      <c r="T21" s="26">
        <f t="shared" si="1"/>
        <v>0</v>
      </c>
      <c r="U21" s="26">
        <f t="shared" si="1"/>
        <v>0</v>
      </c>
      <c r="V21" s="26">
        <f t="shared" si="1"/>
        <v>0</v>
      </c>
      <c r="W21" s="26">
        <f t="shared" si="1"/>
        <v>0</v>
      </c>
      <c r="X21" s="26">
        <f t="shared" si="1"/>
        <v>0</v>
      </c>
      <c r="Y21" s="26">
        <f t="shared" si="1"/>
        <v>0</v>
      </c>
      <c r="Z21" s="26">
        <f t="shared" si="1"/>
        <v>0</v>
      </c>
      <c r="AA21" s="26">
        <f t="shared" si="1"/>
        <v>0</v>
      </c>
      <c r="AB21" s="26">
        <f t="shared" si="1"/>
        <v>0</v>
      </c>
      <c r="AC21" s="26">
        <f t="shared" si="1"/>
        <v>0</v>
      </c>
      <c r="AD21" s="26">
        <f t="shared" si="1"/>
        <v>0</v>
      </c>
      <c r="AE21" s="26">
        <f t="shared" si="1"/>
        <v>0</v>
      </c>
      <c r="AF21" s="26">
        <f t="shared" si="1"/>
        <v>0</v>
      </c>
      <c r="AG21" s="26">
        <f t="shared" si="1"/>
        <v>0</v>
      </c>
      <c r="AH21" s="26">
        <f t="shared" si="1"/>
        <v>0</v>
      </c>
      <c r="AI21" s="26">
        <f t="shared" si="1"/>
        <v>0</v>
      </c>
      <c r="AJ21" s="26">
        <f t="shared" si="1"/>
        <v>0</v>
      </c>
      <c r="AK21" s="14"/>
      <c r="AL21" s="36"/>
      <c r="AM21" s="37"/>
      <c r="AN21" s="37"/>
    </row>
    <row r="22" ht="15.75" customHeight="1">
      <c r="A22" s="14"/>
      <c r="B22" s="14"/>
      <c r="C22" s="14"/>
      <c r="D22" s="34"/>
      <c r="E22" s="34"/>
      <c r="F22" s="38" t="s">
        <v>123</v>
      </c>
      <c r="G22" s="26">
        <f t="shared" ref="G22:AJ22" si="2">(COUNTIF(G3:G20,"SU")/18)</f>
        <v>0</v>
      </c>
      <c r="H22" s="26">
        <f t="shared" si="2"/>
        <v>0</v>
      </c>
      <c r="I22" s="26">
        <f t="shared" si="2"/>
        <v>0</v>
      </c>
      <c r="J22" s="26">
        <f t="shared" si="2"/>
        <v>0</v>
      </c>
      <c r="K22" s="26">
        <f t="shared" si="2"/>
        <v>0</v>
      </c>
      <c r="L22" s="26">
        <f t="shared" si="2"/>
        <v>0</v>
      </c>
      <c r="M22" s="26">
        <f t="shared" si="2"/>
        <v>0</v>
      </c>
      <c r="N22" s="26">
        <f t="shared" si="2"/>
        <v>0</v>
      </c>
      <c r="O22" s="26">
        <f t="shared" si="2"/>
        <v>0</v>
      </c>
      <c r="P22" s="26">
        <f t="shared" si="2"/>
        <v>0</v>
      </c>
      <c r="Q22" s="26">
        <f t="shared" si="2"/>
        <v>0</v>
      </c>
      <c r="R22" s="26">
        <f t="shared" si="2"/>
        <v>0</v>
      </c>
      <c r="S22" s="26">
        <f t="shared" si="2"/>
        <v>0</v>
      </c>
      <c r="T22" s="26">
        <f t="shared" si="2"/>
        <v>0</v>
      </c>
      <c r="U22" s="26">
        <f t="shared" si="2"/>
        <v>0</v>
      </c>
      <c r="V22" s="26">
        <f t="shared" si="2"/>
        <v>0</v>
      </c>
      <c r="W22" s="26">
        <f t="shared" si="2"/>
        <v>0</v>
      </c>
      <c r="X22" s="26">
        <f t="shared" si="2"/>
        <v>0</v>
      </c>
      <c r="Y22" s="26">
        <f t="shared" si="2"/>
        <v>0</v>
      </c>
      <c r="Z22" s="26">
        <f t="shared" si="2"/>
        <v>0</v>
      </c>
      <c r="AA22" s="26">
        <f t="shared" si="2"/>
        <v>0</v>
      </c>
      <c r="AB22" s="26">
        <f t="shared" si="2"/>
        <v>0</v>
      </c>
      <c r="AC22" s="26">
        <f t="shared" si="2"/>
        <v>0</v>
      </c>
      <c r="AD22" s="26">
        <f t="shared" si="2"/>
        <v>0</v>
      </c>
      <c r="AE22" s="26">
        <f t="shared" si="2"/>
        <v>0</v>
      </c>
      <c r="AF22" s="26">
        <f t="shared" si="2"/>
        <v>0</v>
      </c>
      <c r="AG22" s="26">
        <f t="shared" si="2"/>
        <v>0</v>
      </c>
      <c r="AH22" s="26">
        <f t="shared" si="2"/>
        <v>0</v>
      </c>
      <c r="AI22" s="26">
        <f t="shared" si="2"/>
        <v>0</v>
      </c>
      <c r="AJ22" s="26">
        <f t="shared" si="2"/>
        <v>0</v>
      </c>
      <c r="AK22" s="14"/>
      <c r="AL22" s="36"/>
      <c r="AM22" s="37"/>
      <c r="AN22" s="37"/>
    </row>
    <row r="23" ht="15.75" customHeight="1">
      <c r="A23" s="14"/>
      <c r="B23" s="14"/>
      <c r="C23" s="14"/>
      <c r="D23" s="34"/>
      <c r="E23" s="34"/>
      <c r="F23" s="38" t="s">
        <v>124</v>
      </c>
      <c r="G23" s="26">
        <f t="shared" ref="G23:AJ23" si="3">(COUNTIF(G3:G20,"WT")/18)</f>
        <v>0</v>
      </c>
      <c r="H23" s="26">
        <f t="shared" si="3"/>
        <v>0</v>
      </c>
      <c r="I23" s="26">
        <f t="shared" si="3"/>
        <v>0</v>
      </c>
      <c r="J23" s="26">
        <f t="shared" si="3"/>
        <v>0</v>
      </c>
      <c r="K23" s="26">
        <f t="shared" si="3"/>
        <v>0</v>
      </c>
      <c r="L23" s="26">
        <f t="shared" si="3"/>
        <v>0</v>
      </c>
      <c r="M23" s="26">
        <f t="shared" si="3"/>
        <v>0</v>
      </c>
      <c r="N23" s="26">
        <f t="shared" si="3"/>
        <v>0</v>
      </c>
      <c r="O23" s="26">
        <f t="shared" si="3"/>
        <v>0</v>
      </c>
      <c r="P23" s="26">
        <f t="shared" si="3"/>
        <v>0</v>
      </c>
      <c r="Q23" s="26">
        <f t="shared" si="3"/>
        <v>0</v>
      </c>
      <c r="R23" s="26">
        <f t="shared" si="3"/>
        <v>0</v>
      </c>
      <c r="S23" s="26">
        <f t="shared" si="3"/>
        <v>0</v>
      </c>
      <c r="T23" s="26">
        <f t="shared" si="3"/>
        <v>0</v>
      </c>
      <c r="U23" s="26">
        <f t="shared" si="3"/>
        <v>0</v>
      </c>
      <c r="V23" s="26">
        <f t="shared" si="3"/>
        <v>0</v>
      </c>
      <c r="W23" s="26">
        <f t="shared" si="3"/>
        <v>0</v>
      </c>
      <c r="X23" s="26">
        <f t="shared" si="3"/>
        <v>0</v>
      </c>
      <c r="Y23" s="26">
        <f t="shared" si="3"/>
        <v>0</v>
      </c>
      <c r="Z23" s="26">
        <f t="shared" si="3"/>
        <v>0</v>
      </c>
      <c r="AA23" s="26">
        <f t="shared" si="3"/>
        <v>0</v>
      </c>
      <c r="AB23" s="26">
        <f t="shared" si="3"/>
        <v>0</v>
      </c>
      <c r="AC23" s="26">
        <f t="shared" si="3"/>
        <v>0</v>
      </c>
      <c r="AD23" s="26">
        <f t="shared" si="3"/>
        <v>0</v>
      </c>
      <c r="AE23" s="26">
        <f t="shared" si="3"/>
        <v>0</v>
      </c>
      <c r="AF23" s="26">
        <f t="shared" si="3"/>
        <v>0</v>
      </c>
      <c r="AG23" s="26">
        <f t="shared" si="3"/>
        <v>0</v>
      </c>
      <c r="AH23" s="26">
        <f t="shared" si="3"/>
        <v>0</v>
      </c>
      <c r="AI23" s="26">
        <f t="shared" si="3"/>
        <v>0</v>
      </c>
      <c r="AJ23" s="26">
        <f t="shared" si="3"/>
        <v>0</v>
      </c>
      <c r="AK23" s="14"/>
      <c r="AL23" s="36"/>
      <c r="AM23" s="37"/>
      <c r="AN23" s="37"/>
    </row>
    <row r="24" ht="15.75" customHeight="1">
      <c r="A24" s="14"/>
      <c r="B24" s="14"/>
      <c r="C24" s="14"/>
      <c r="D24" s="34"/>
      <c r="E24" s="34"/>
      <c r="F24" s="3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36"/>
      <c r="AM24" s="37"/>
      <c r="AN24" s="37"/>
    </row>
    <row r="25" ht="15.75" customHeight="1">
      <c r="A25" s="14"/>
      <c r="B25" s="14"/>
      <c r="C25" s="14"/>
      <c r="D25" s="34"/>
      <c r="E25" s="34"/>
      <c r="F25" s="3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row>
    <row r="26" ht="15.75" customHeight="1">
      <c r="A26" s="14"/>
      <c r="B26" s="14"/>
      <c r="C26" s="14"/>
      <c r="D26" s="34"/>
      <c r="E26" s="34"/>
      <c r="F26" s="3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row>
    <row r="27" ht="15.75" customHeight="1">
      <c r="A27" s="14"/>
      <c r="B27" s="14"/>
      <c r="C27" s="14"/>
      <c r="D27" s="34"/>
      <c r="E27" s="34"/>
      <c r="F27" s="3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row>
    <row r="28" ht="15.75" customHeight="1">
      <c r="A28" s="14"/>
      <c r="B28" s="14"/>
      <c r="C28" s="14"/>
      <c r="D28" s="34"/>
      <c r="E28" s="34"/>
      <c r="F28" s="3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row>
    <row r="29" ht="15.75" customHeight="1">
      <c r="A29" s="14"/>
      <c r="B29" s="14"/>
      <c r="C29" s="14"/>
      <c r="D29" s="34"/>
      <c r="E29" s="34"/>
      <c r="F29" s="3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row>
    <row r="30" ht="15.75" customHeight="1">
      <c r="A30" s="14"/>
      <c r="B30" s="14"/>
      <c r="C30" s="14"/>
      <c r="D30" s="34"/>
      <c r="E30" s="34"/>
      <c r="F30" s="3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row>
    <row r="31" ht="15.75" customHeight="1">
      <c r="A31" s="14"/>
      <c r="B31" s="14"/>
      <c r="C31" s="14"/>
      <c r="D31" s="34"/>
      <c r="E31" s="34"/>
      <c r="F31" s="3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34"/>
      <c r="E32" s="34"/>
      <c r="F32" s="3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34"/>
      <c r="E33" s="34"/>
      <c r="F33" s="3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34"/>
      <c r="E34" s="34"/>
      <c r="F34" s="3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34"/>
      <c r="E35" s="34"/>
      <c r="F35" s="3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34"/>
      <c r="E36" s="34"/>
      <c r="F36" s="3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34"/>
      <c r="E37" s="34"/>
      <c r="F37" s="3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34"/>
      <c r="E38" s="34"/>
      <c r="F38" s="3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34"/>
      <c r="E39" s="34"/>
      <c r="F39" s="3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34"/>
      <c r="E40" s="34"/>
      <c r="F40" s="3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34"/>
      <c r="E41" s="34"/>
      <c r="F41" s="3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34"/>
      <c r="E42" s="34"/>
      <c r="F42" s="3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34"/>
      <c r="E43" s="34"/>
      <c r="F43" s="3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34"/>
      <c r="E44" s="34"/>
      <c r="F44" s="3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34"/>
      <c r="E45" s="34"/>
      <c r="F45" s="3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34"/>
      <c r="E46" s="34"/>
      <c r="F46" s="3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34"/>
      <c r="E47" s="34"/>
      <c r="F47" s="3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34"/>
      <c r="E48" s="34"/>
      <c r="F48" s="3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34"/>
      <c r="E49" s="34"/>
      <c r="F49" s="3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34"/>
      <c r="E50" s="34"/>
      <c r="F50" s="3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34"/>
      <c r="E51" s="34"/>
      <c r="F51" s="3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34"/>
      <c r="E52" s="34"/>
      <c r="F52" s="3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34"/>
      <c r="E53" s="34"/>
      <c r="F53" s="3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34"/>
      <c r="E54" s="34"/>
      <c r="F54" s="3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34"/>
      <c r="E55" s="34"/>
      <c r="F55" s="3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4"/>
      <c r="E56" s="34"/>
      <c r="F56" s="3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4"/>
      <c r="E57" s="34"/>
      <c r="F57" s="3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4"/>
      <c r="E58" s="34"/>
      <c r="F58" s="3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4"/>
      <c r="E59" s="34"/>
      <c r="F59" s="3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4"/>
      <c r="E60" s="34"/>
      <c r="F60" s="3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4"/>
      <c r="E61" s="34"/>
      <c r="F61" s="3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4"/>
      <c r="E62" s="34"/>
      <c r="F62" s="3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4"/>
      <c r="E63" s="34"/>
      <c r="F63" s="3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4"/>
      <c r="E64" s="34"/>
      <c r="F64" s="3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4"/>
      <c r="E65" s="34"/>
      <c r="F65" s="3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4"/>
      <c r="E66" s="34"/>
      <c r="F66" s="3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4"/>
      <c r="E67" s="34"/>
      <c r="F67" s="3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4"/>
      <c r="E68" s="34"/>
      <c r="F68" s="3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4"/>
      <c r="E69" s="34"/>
      <c r="F69" s="3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4"/>
      <c r="E70" s="34"/>
      <c r="F70" s="3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4"/>
      <c r="E71" s="34"/>
      <c r="F71" s="3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4"/>
      <c r="E72" s="34"/>
      <c r="F72" s="3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4"/>
      <c r="E73" s="34"/>
      <c r="F73" s="3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4"/>
      <c r="E74" s="34"/>
      <c r="F74" s="3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4"/>
      <c r="E75" s="34"/>
      <c r="F75" s="3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4"/>
      <c r="E76" s="34"/>
      <c r="F76" s="3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4"/>
      <c r="E77" s="34"/>
      <c r="F77" s="3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4"/>
      <c r="E78" s="34"/>
      <c r="F78" s="3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4"/>
      <c r="E79" s="34"/>
      <c r="F79" s="3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4"/>
      <c r="E80" s="34"/>
      <c r="F80" s="3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4"/>
      <c r="E81" s="34"/>
      <c r="F81" s="3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4"/>
      <c r="E82" s="34"/>
      <c r="F82" s="3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4"/>
      <c r="E83" s="34"/>
      <c r="F83" s="3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4"/>
      <c r="E84" s="34"/>
      <c r="F84" s="3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4"/>
      <c r="E85" s="34"/>
      <c r="F85" s="3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4"/>
      <c r="E86" s="34"/>
      <c r="F86" s="3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4"/>
      <c r="E87" s="34"/>
      <c r="F87" s="3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4"/>
      <c r="E88" s="34"/>
      <c r="F88" s="3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4"/>
      <c r="E89" s="34"/>
      <c r="F89" s="3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4"/>
      <c r="E90" s="34"/>
      <c r="F90" s="3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4"/>
      <c r="E91" s="34"/>
      <c r="F91" s="3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4"/>
      <c r="E92" s="34"/>
      <c r="F92" s="3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4"/>
      <c r="E93" s="34"/>
      <c r="F93" s="3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4"/>
      <c r="E94" s="34"/>
      <c r="F94" s="3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4"/>
      <c r="E95" s="34"/>
      <c r="F95" s="3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4"/>
      <c r="E96" s="34"/>
      <c r="F96" s="3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4"/>
      <c r="E97" s="34"/>
      <c r="F97" s="3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4"/>
      <c r="E98" s="34"/>
      <c r="F98" s="3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4"/>
      <c r="E99" s="34"/>
      <c r="F99" s="3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4"/>
      <c r="E100" s="34"/>
      <c r="F100" s="3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4"/>
      <c r="E101" s="34"/>
      <c r="F101" s="3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4"/>
      <c r="E102" s="34"/>
      <c r="F102" s="3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4"/>
      <c r="E103" s="34"/>
      <c r="F103" s="3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4"/>
      <c r="E104" s="34"/>
      <c r="F104" s="3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4"/>
      <c r="E105" s="34"/>
      <c r="F105" s="3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4"/>
      <c r="E106" s="34"/>
      <c r="F106" s="3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4"/>
      <c r="E107" s="34"/>
      <c r="F107" s="3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4"/>
      <c r="E108" s="34"/>
      <c r="F108" s="3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4"/>
      <c r="E109" s="34"/>
      <c r="F109" s="3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4"/>
      <c r="E110" s="34"/>
      <c r="F110" s="3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4"/>
      <c r="E111" s="34"/>
      <c r="F111" s="3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4"/>
      <c r="E112" s="34"/>
      <c r="F112" s="3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4"/>
      <c r="E113" s="34"/>
      <c r="F113" s="3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4"/>
      <c r="E114" s="34"/>
      <c r="F114" s="3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4"/>
      <c r="E115" s="34"/>
      <c r="F115" s="3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4"/>
      <c r="E116" s="34"/>
      <c r="F116" s="3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4"/>
      <c r="E117" s="34"/>
      <c r="F117" s="3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4"/>
      <c r="E118" s="34"/>
      <c r="F118" s="3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4"/>
      <c r="E119" s="34"/>
      <c r="F119" s="3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4"/>
      <c r="E120" s="34"/>
      <c r="F120" s="3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4"/>
      <c r="E121" s="34"/>
      <c r="F121" s="3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4"/>
      <c r="E122" s="34"/>
      <c r="F122" s="3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4"/>
      <c r="E123" s="34"/>
      <c r="F123" s="3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4"/>
      <c r="E124" s="34"/>
      <c r="F124" s="3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4"/>
      <c r="E125" s="34"/>
      <c r="F125" s="3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4"/>
      <c r="E126" s="34"/>
      <c r="F126" s="3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4"/>
      <c r="E127" s="34"/>
      <c r="F127" s="3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4"/>
      <c r="E128" s="34"/>
      <c r="F128" s="3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4"/>
      <c r="E129" s="34"/>
      <c r="F129" s="3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4"/>
      <c r="E130" s="34"/>
      <c r="F130" s="3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4"/>
      <c r="E131" s="34"/>
      <c r="F131" s="3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4"/>
      <c r="E132" s="34"/>
      <c r="F132" s="3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4"/>
      <c r="E133" s="34"/>
      <c r="F133" s="3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4"/>
      <c r="E134" s="34"/>
      <c r="F134" s="3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4"/>
      <c r="E135" s="34"/>
      <c r="F135" s="3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4"/>
      <c r="E136" s="34"/>
      <c r="F136" s="3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4"/>
      <c r="E137" s="34"/>
      <c r="F137" s="3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4"/>
      <c r="E138" s="34"/>
      <c r="F138" s="3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4"/>
      <c r="E139" s="34"/>
      <c r="F139" s="3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4"/>
      <c r="E140" s="34"/>
      <c r="F140" s="3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4"/>
      <c r="E141" s="34"/>
      <c r="F141" s="3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4"/>
      <c r="E142" s="34"/>
      <c r="F142" s="3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4"/>
      <c r="E143" s="34"/>
      <c r="F143" s="3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4"/>
      <c r="E144" s="34"/>
      <c r="F144" s="3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4"/>
      <c r="E145" s="34"/>
      <c r="F145" s="3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4"/>
      <c r="E146" s="34"/>
      <c r="F146" s="3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4"/>
      <c r="E147" s="34"/>
      <c r="F147" s="3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4"/>
      <c r="E148" s="34"/>
      <c r="F148" s="3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4"/>
      <c r="E149" s="34"/>
      <c r="F149" s="3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4"/>
      <c r="E150" s="34"/>
      <c r="F150" s="3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4"/>
      <c r="E151" s="34"/>
      <c r="F151" s="3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4"/>
      <c r="E152" s="34"/>
      <c r="F152" s="3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4"/>
      <c r="E153" s="34"/>
      <c r="F153" s="3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4"/>
      <c r="E154" s="34"/>
      <c r="F154" s="3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4"/>
      <c r="E155" s="34"/>
      <c r="F155" s="3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4"/>
      <c r="E156" s="34"/>
      <c r="F156" s="3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4"/>
      <c r="E157" s="34"/>
      <c r="F157" s="3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4"/>
      <c r="E158" s="34"/>
      <c r="F158" s="3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4"/>
      <c r="E159" s="34"/>
      <c r="F159" s="3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4"/>
      <c r="E160" s="34"/>
      <c r="F160" s="3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4"/>
      <c r="E161" s="34"/>
      <c r="F161" s="3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4"/>
      <c r="E162" s="34"/>
      <c r="F162" s="3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4"/>
      <c r="E163" s="34"/>
      <c r="F163" s="3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4"/>
      <c r="E164" s="34"/>
      <c r="F164" s="3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4"/>
      <c r="E165" s="34"/>
      <c r="F165" s="3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4"/>
      <c r="E166" s="34"/>
      <c r="F166" s="3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4"/>
      <c r="E167" s="34"/>
      <c r="F167" s="3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4"/>
      <c r="E168" s="34"/>
      <c r="F168" s="3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4"/>
      <c r="E169" s="34"/>
      <c r="F169" s="3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4"/>
      <c r="E170" s="34"/>
      <c r="F170" s="3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4"/>
      <c r="E171" s="34"/>
      <c r="F171" s="3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4"/>
      <c r="E172" s="34"/>
      <c r="F172" s="3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4"/>
      <c r="E173" s="34"/>
      <c r="F173" s="3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4"/>
      <c r="E174" s="34"/>
      <c r="F174" s="3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4"/>
      <c r="E175" s="34"/>
      <c r="F175" s="3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4"/>
      <c r="E176" s="34"/>
      <c r="F176" s="3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4"/>
      <c r="E177" s="34"/>
      <c r="F177" s="3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4"/>
      <c r="E178" s="34"/>
      <c r="F178" s="3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4"/>
      <c r="E179" s="34"/>
      <c r="F179" s="3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4"/>
      <c r="E180" s="34"/>
      <c r="F180" s="3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4"/>
      <c r="E181" s="34"/>
      <c r="F181" s="3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4"/>
      <c r="E182" s="34"/>
      <c r="F182" s="3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4"/>
      <c r="E183" s="34"/>
      <c r="F183" s="3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4"/>
      <c r="E184" s="34"/>
      <c r="F184" s="3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4"/>
      <c r="E185" s="34"/>
      <c r="F185" s="3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4"/>
      <c r="E186" s="34"/>
      <c r="F186" s="3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4"/>
      <c r="E187" s="34"/>
      <c r="F187" s="3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4"/>
      <c r="E188" s="34"/>
      <c r="F188" s="3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4"/>
      <c r="E189" s="34"/>
      <c r="F189" s="3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4"/>
      <c r="E190" s="34"/>
      <c r="F190" s="3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4"/>
      <c r="E191" s="34"/>
      <c r="F191" s="3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4"/>
      <c r="E192" s="34"/>
      <c r="F192" s="3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4"/>
      <c r="E193" s="34"/>
      <c r="F193" s="3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4"/>
      <c r="E194" s="34"/>
      <c r="F194" s="3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4"/>
      <c r="E195" s="34"/>
      <c r="F195" s="3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4"/>
      <c r="E196" s="34"/>
      <c r="F196" s="3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4"/>
      <c r="E197" s="34"/>
      <c r="F197" s="3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4"/>
      <c r="E198" s="34"/>
      <c r="F198" s="3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4"/>
      <c r="E199" s="34"/>
      <c r="F199" s="3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4"/>
      <c r="E200" s="34"/>
      <c r="F200" s="3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4"/>
      <c r="E201" s="34"/>
      <c r="F201" s="3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4"/>
      <c r="E202" s="34"/>
      <c r="F202" s="3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4"/>
      <c r="E203" s="34"/>
      <c r="F203" s="3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4"/>
      <c r="E204" s="34"/>
      <c r="F204" s="3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4"/>
      <c r="E205" s="34"/>
      <c r="F205" s="3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4"/>
      <c r="E206" s="34"/>
      <c r="F206" s="3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4"/>
      <c r="E207" s="34"/>
      <c r="F207" s="3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4"/>
      <c r="E208" s="34"/>
      <c r="F208" s="3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4"/>
      <c r="E209" s="34"/>
      <c r="F209" s="3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4"/>
      <c r="E210" s="34"/>
      <c r="F210" s="3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4"/>
      <c r="E211" s="34"/>
      <c r="F211" s="3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4"/>
      <c r="E212" s="34"/>
      <c r="F212" s="3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4"/>
      <c r="E213" s="34"/>
      <c r="F213" s="3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4"/>
      <c r="E214" s="34"/>
      <c r="F214" s="3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4"/>
      <c r="E215" s="34"/>
      <c r="F215" s="3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4"/>
      <c r="E216" s="34"/>
      <c r="F216" s="3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4"/>
      <c r="E217" s="34"/>
      <c r="F217" s="3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4"/>
      <c r="E218" s="34"/>
      <c r="F218" s="3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4"/>
      <c r="E219" s="34"/>
      <c r="F219" s="3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4"/>
      <c r="E220" s="34"/>
      <c r="F220" s="3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4"/>
      <c r="E221" s="34"/>
      <c r="F221" s="3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4"/>
      <c r="E222" s="34"/>
      <c r="F222" s="3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4"/>
      <c r="E223" s="34"/>
      <c r="F223" s="3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E1:F1"/>
    <mergeCell ref="A3:A8"/>
    <mergeCell ref="A9:A14"/>
    <mergeCell ref="A15:A20"/>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8"/>
      <c r="B1" s="9" t="s">
        <v>198</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6" t="s">
        <v>10</v>
      </c>
      <c r="C2" s="17" t="s">
        <v>11</v>
      </c>
      <c r="D2" s="17"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50" t="s">
        <v>45</v>
      </c>
      <c r="AL2" s="51" t="s">
        <v>46</v>
      </c>
      <c r="AM2" s="51" t="s">
        <v>47</v>
      </c>
      <c r="AN2" s="51" t="s">
        <v>48</v>
      </c>
    </row>
    <row r="3">
      <c r="A3" s="21" t="s">
        <v>199</v>
      </c>
      <c r="B3" s="22" t="s">
        <v>200</v>
      </c>
      <c r="C3" s="23">
        <v>1.0</v>
      </c>
      <c r="D3" s="22" t="s">
        <v>201</v>
      </c>
      <c r="E3" s="22" t="s">
        <v>202</v>
      </c>
      <c r="F3" s="22" t="s">
        <v>203</v>
      </c>
      <c r="G3" s="14"/>
      <c r="H3" s="14"/>
      <c r="I3" s="14"/>
      <c r="J3" s="14"/>
      <c r="K3" s="14"/>
      <c r="L3" s="14"/>
      <c r="M3" s="14"/>
      <c r="N3" s="14"/>
      <c r="O3" s="14"/>
      <c r="P3" s="14"/>
      <c r="Q3" s="14"/>
      <c r="R3" s="14"/>
      <c r="S3" s="14"/>
      <c r="T3" s="14"/>
      <c r="U3" s="14"/>
      <c r="V3" s="14"/>
      <c r="W3" s="14"/>
      <c r="X3" s="14"/>
      <c r="Y3" s="14"/>
      <c r="Z3" s="14"/>
      <c r="AA3" s="14"/>
      <c r="AB3" s="14"/>
      <c r="AC3" s="14"/>
      <c r="AD3" s="14"/>
      <c r="AE3" s="14"/>
      <c r="AF3" s="52"/>
      <c r="AG3" s="52"/>
      <c r="AH3" s="52"/>
      <c r="AI3" s="52"/>
      <c r="AJ3" s="52"/>
      <c r="AK3" s="53">
        <v>30.0</v>
      </c>
      <c r="AL3" s="54">
        <f t="shared" ref="AL3:AL20" si="1">(COUNTIF(G3:AJ3,"WT"))/$AK$3</f>
        <v>0</v>
      </c>
      <c r="AM3" s="55">
        <f t="shared" ref="AM3:AM20" si="2">(COUNTIF(G3:AJ3,"SU"))/$AK$3</f>
        <v>0</v>
      </c>
      <c r="AN3" s="54">
        <f t="shared" ref="AN3:AN20" si="3">(COUNTIF(G3:AJ3,"GD"))/$AK$3</f>
        <v>0</v>
      </c>
    </row>
    <row r="4">
      <c r="A4" s="27"/>
      <c r="B4" s="22" t="s">
        <v>204</v>
      </c>
      <c r="C4" s="23">
        <v>2.0</v>
      </c>
      <c r="D4" s="22" t="s">
        <v>205</v>
      </c>
      <c r="E4" s="22" t="s">
        <v>206</v>
      </c>
      <c r="F4" s="22" t="s">
        <v>207</v>
      </c>
      <c r="G4" s="14"/>
      <c r="H4" s="14"/>
      <c r="I4" s="14"/>
      <c r="J4" s="14"/>
      <c r="K4" s="14"/>
      <c r="L4" s="14"/>
      <c r="M4" s="14"/>
      <c r="N4" s="14"/>
      <c r="O4" s="14"/>
      <c r="P4" s="14"/>
      <c r="Q4" s="14"/>
      <c r="R4" s="14"/>
      <c r="S4" s="14"/>
      <c r="T4" s="14"/>
      <c r="U4" s="14"/>
      <c r="V4" s="14"/>
      <c r="W4" s="14"/>
      <c r="X4" s="14"/>
      <c r="Y4" s="14"/>
      <c r="Z4" s="14"/>
      <c r="AA4" s="14"/>
      <c r="AB4" s="14"/>
      <c r="AC4" s="14"/>
      <c r="AD4" s="14"/>
      <c r="AE4" s="14"/>
      <c r="AF4" s="56"/>
      <c r="AG4" s="56"/>
      <c r="AH4" s="56"/>
      <c r="AI4" s="56"/>
      <c r="AJ4" s="56"/>
      <c r="AK4" s="14"/>
      <c r="AL4" s="54">
        <f t="shared" si="1"/>
        <v>0</v>
      </c>
      <c r="AM4" s="55">
        <f t="shared" si="2"/>
        <v>0</v>
      </c>
      <c r="AN4" s="54">
        <f t="shared" si="3"/>
        <v>0</v>
      </c>
    </row>
    <row r="5">
      <c r="A5" s="27"/>
      <c r="B5" s="22" t="s">
        <v>208</v>
      </c>
      <c r="C5" s="22">
        <v>3.0</v>
      </c>
      <c r="D5" s="22" t="s">
        <v>209</v>
      </c>
      <c r="E5" s="22" t="s">
        <v>210</v>
      </c>
      <c r="F5" s="22" t="s">
        <v>211</v>
      </c>
      <c r="G5" s="14"/>
      <c r="H5" s="14"/>
      <c r="I5" s="14"/>
      <c r="J5" s="14"/>
      <c r="K5" s="14"/>
      <c r="L5" s="14"/>
      <c r="M5" s="14"/>
      <c r="N5" s="14"/>
      <c r="O5" s="14"/>
      <c r="P5" s="14"/>
      <c r="Q5" s="14"/>
      <c r="R5" s="14"/>
      <c r="S5" s="14"/>
      <c r="T5" s="14"/>
      <c r="U5" s="14"/>
      <c r="V5" s="14"/>
      <c r="W5" s="14"/>
      <c r="X5" s="14"/>
      <c r="Y5" s="14"/>
      <c r="Z5" s="14"/>
      <c r="AA5" s="14"/>
      <c r="AB5" s="14"/>
      <c r="AC5" s="14"/>
      <c r="AD5" s="14"/>
      <c r="AE5" s="14"/>
      <c r="AF5" s="56"/>
      <c r="AG5" s="56"/>
      <c r="AH5" s="56"/>
      <c r="AI5" s="56"/>
      <c r="AJ5" s="56"/>
      <c r="AK5" s="14"/>
      <c r="AL5" s="54">
        <f t="shared" si="1"/>
        <v>0</v>
      </c>
      <c r="AM5" s="55">
        <f t="shared" si="2"/>
        <v>0</v>
      </c>
      <c r="AN5" s="54">
        <f t="shared" si="3"/>
        <v>0</v>
      </c>
    </row>
    <row r="6">
      <c r="A6" s="27"/>
      <c r="B6" s="22" t="s">
        <v>212</v>
      </c>
      <c r="C6" s="23">
        <v>4.0</v>
      </c>
      <c r="D6" s="22" t="s">
        <v>213</v>
      </c>
      <c r="E6" s="22" t="s">
        <v>214</v>
      </c>
      <c r="F6" s="22" t="s">
        <v>215</v>
      </c>
      <c r="G6" s="14"/>
      <c r="H6" s="14"/>
      <c r="I6" s="14"/>
      <c r="J6" s="14"/>
      <c r="K6" s="14"/>
      <c r="L6" s="14"/>
      <c r="M6" s="14"/>
      <c r="N6" s="14"/>
      <c r="O6" s="14"/>
      <c r="P6" s="14"/>
      <c r="Q6" s="14"/>
      <c r="R6" s="14"/>
      <c r="S6" s="14"/>
      <c r="T6" s="14"/>
      <c r="U6" s="14"/>
      <c r="V6" s="14"/>
      <c r="W6" s="14"/>
      <c r="X6" s="14"/>
      <c r="Y6" s="14"/>
      <c r="Z6" s="14"/>
      <c r="AA6" s="14"/>
      <c r="AB6" s="14"/>
      <c r="AC6" s="14"/>
      <c r="AD6" s="14"/>
      <c r="AE6" s="14"/>
      <c r="AF6" s="56"/>
      <c r="AG6" s="56"/>
      <c r="AH6" s="56"/>
      <c r="AI6" s="56"/>
      <c r="AJ6" s="56"/>
      <c r="AK6" s="14"/>
      <c r="AL6" s="54">
        <f t="shared" si="1"/>
        <v>0</v>
      </c>
      <c r="AM6" s="55">
        <f t="shared" si="2"/>
        <v>0</v>
      </c>
      <c r="AN6" s="54">
        <f t="shared" si="3"/>
        <v>0</v>
      </c>
    </row>
    <row r="7">
      <c r="A7" s="27"/>
      <c r="B7" s="22" t="s">
        <v>216</v>
      </c>
      <c r="C7" s="23">
        <v>5.0</v>
      </c>
      <c r="D7" s="22" t="s">
        <v>217</v>
      </c>
      <c r="E7" s="22" t="s">
        <v>218</v>
      </c>
      <c r="F7" s="22" t="s">
        <v>219</v>
      </c>
      <c r="G7" s="14"/>
      <c r="H7" s="14"/>
      <c r="I7" s="14"/>
      <c r="J7" s="14"/>
      <c r="K7" s="14"/>
      <c r="L7" s="14"/>
      <c r="M7" s="14"/>
      <c r="N7" s="14"/>
      <c r="O7" s="14"/>
      <c r="P7" s="14"/>
      <c r="Q7" s="14"/>
      <c r="R7" s="14"/>
      <c r="S7" s="14"/>
      <c r="T7" s="14"/>
      <c r="U7" s="14"/>
      <c r="V7" s="14"/>
      <c r="W7" s="14"/>
      <c r="X7" s="14"/>
      <c r="Y7" s="14"/>
      <c r="Z7" s="14"/>
      <c r="AA7" s="14"/>
      <c r="AB7" s="14"/>
      <c r="AC7" s="14"/>
      <c r="AD7" s="14"/>
      <c r="AE7" s="14"/>
      <c r="AF7" s="56"/>
      <c r="AG7" s="56"/>
      <c r="AH7" s="56"/>
      <c r="AI7" s="56"/>
      <c r="AJ7" s="56"/>
      <c r="AK7" s="14"/>
      <c r="AL7" s="54">
        <f t="shared" si="1"/>
        <v>0</v>
      </c>
      <c r="AM7" s="55">
        <f t="shared" si="2"/>
        <v>0</v>
      </c>
      <c r="AN7" s="54">
        <f t="shared" si="3"/>
        <v>0</v>
      </c>
    </row>
    <row r="8">
      <c r="A8" s="29"/>
      <c r="B8" s="22" t="s">
        <v>220</v>
      </c>
      <c r="C8" s="23">
        <v>6.0</v>
      </c>
      <c r="D8" s="22" t="s">
        <v>221</v>
      </c>
      <c r="E8" s="22" t="s">
        <v>222</v>
      </c>
      <c r="F8" s="22" t="s">
        <v>223</v>
      </c>
      <c r="G8" s="14"/>
      <c r="H8" s="14"/>
      <c r="I8" s="14"/>
      <c r="J8" s="14"/>
      <c r="K8" s="14"/>
      <c r="L8" s="14"/>
      <c r="M8" s="14"/>
      <c r="N8" s="14"/>
      <c r="O8" s="14"/>
      <c r="P8" s="14"/>
      <c r="Q8" s="14"/>
      <c r="R8" s="14"/>
      <c r="S8" s="14"/>
      <c r="T8" s="14"/>
      <c r="U8" s="14"/>
      <c r="V8" s="14"/>
      <c r="W8" s="14"/>
      <c r="X8" s="14"/>
      <c r="Y8" s="14"/>
      <c r="Z8" s="14"/>
      <c r="AA8" s="14"/>
      <c r="AB8" s="14"/>
      <c r="AC8" s="14"/>
      <c r="AD8" s="14"/>
      <c r="AE8" s="14"/>
      <c r="AF8" s="56"/>
      <c r="AG8" s="56"/>
      <c r="AH8" s="56"/>
      <c r="AI8" s="56"/>
      <c r="AJ8" s="56"/>
      <c r="AK8" s="14"/>
      <c r="AL8" s="54">
        <f t="shared" si="1"/>
        <v>0</v>
      </c>
      <c r="AM8" s="55">
        <f t="shared" si="2"/>
        <v>0</v>
      </c>
      <c r="AN8" s="54">
        <f t="shared" si="3"/>
        <v>0</v>
      </c>
    </row>
    <row r="9">
      <c r="A9" s="30" t="s">
        <v>224</v>
      </c>
      <c r="B9" s="22" t="s">
        <v>225</v>
      </c>
      <c r="C9" s="23">
        <v>1.0</v>
      </c>
      <c r="D9" s="22" t="s">
        <v>226</v>
      </c>
      <c r="E9" s="22" t="s">
        <v>227</v>
      </c>
      <c r="F9" s="22" t="s">
        <v>228</v>
      </c>
      <c r="G9" s="14"/>
      <c r="H9" s="14"/>
      <c r="I9" s="14"/>
      <c r="J9" s="14"/>
      <c r="K9" s="14"/>
      <c r="L9" s="14"/>
      <c r="M9" s="14"/>
      <c r="N9" s="14"/>
      <c r="O9" s="14"/>
      <c r="P9" s="14"/>
      <c r="Q9" s="14"/>
      <c r="R9" s="14"/>
      <c r="S9" s="14"/>
      <c r="T9" s="14"/>
      <c r="U9" s="14"/>
      <c r="V9" s="14"/>
      <c r="W9" s="14"/>
      <c r="X9" s="14"/>
      <c r="Y9" s="14"/>
      <c r="Z9" s="14"/>
      <c r="AA9" s="14"/>
      <c r="AB9" s="14"/>
      <c r="AC9" s="14"/>
      <c r="AD9" s="14"/>
      <c r="AE9" s="14"/>
      <c r="AF9" s="56"/>
      <c r="AG9" s="56"/>
      <c r="AH9" s="56"/>
      <c r="AI9" s="56"/>
      <c r="AJ9" s="56"/>
      <c r="AK9" s="14"/>
      <c r="AL9" s="54">
        <f t="shared" si="1"/>
        <v>0</v>
      </c>
      <c r="AM9" s="55">
        <f t="shared" si="2"/>
        <v>0</v>
      </c>
      <c r="AN9" s="54">
        <f t="shared" si="3"/>
        <v>0</v>
      </c>
    </row>
    <row r="10">
      <c r="A10" s="27"/>
      <c r="B10" s="57" t="s">
        <v>229</v>
      </c>
      <c r="C10" s="23">
        <v>2.0</v>
      </c>
      <c r="D10" s="22" t="s">
        <v>230</v>
      </c>
      <c r="E10" s="22" t="s">
        <v>231</v>
      </c>
      <c r="F10" s="22" t="s">
        <v>232</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56"/>
      <c r="AG10" s="56"/>
      <c r="AH10" s="56"/>
      <c r="AI10" s="56"/>
      <c r="AJ10" s="56"/>
      <c r="AK10" s="14"/>
      <c r="AL10" s="54">
        <f t="shared" si="1"/>
        <v>0</v>
      </c>
      <c r="AM10" s="55">
        <f t="shared" si="2"/>
        <v>0</v>
      </c>
      <c r="AN10" s="54">
        <f t="shared" si="3"/>
        <v>0</v>
      </c>
    </row>
    <row r="11">
      <c r="A11" s="27"/>
      <c r="B11" s="22" t="s">
        <v>233</v>
      </c>
      <c r="C11" s="22">
        <v>3.0</v>
      </c>
      <c r="D11" s="22" t="s">
        <v>234</v>
      </c>
      <c r="E11" s="22" t="s">
        <v>235</v>
      </c>
      <c r="F11" s="22" t="s">
        <v>236</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56"/>
      <c r="AG11" s="56"/>
      <c r="AH11" s="56"/>
      <c r="AI11" s="56"/>
      <c r="AJ11" s="56"/>
      <c r="AK11" s="14"/>
      <c r="AL11" s="54">
        <f t="shared" si="1"/>
        <v>0</v>
      </c>
      <c r="AM11" s="55">
        <f t="shared" si="2"/>
        <v>0</v>
      </c>
      <c r="AN11" s="54">
        <f t="shared" si="3"/>
        <v>0</v>
      </c>
    </row>
    <row r="12">
      <c r="A12" s="27"/>
      <c r="B12" s="22" t="s">
        <v>237</v>
      </c>
      <c r="C12" s="22">
        <v>4.0</v>
      </c>
      <c r="D12" s="22" t="s">
        <v>238</v>
      </c>
      <c r="E12" s="22" t="s">
        <v>239</v>
      </c>
      <c r="F12" s="22" t="s">
        <v>240</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56"/>
      <c r="AG12" s="56"/>
      <c r="AH12" s="56"/>
      <c r="AI12" s="56"/>
      <c r="AJ12" s="56"/>
      <c r="AK12" s="14"/>
      <c r="AL12" s="54">
        <f t="shared" si="1"/>
        <v>0</v>
      </c>
      <c r="AM12" s="55">
        <f t="shared" si="2"/>
        <v>0</v>
      </c>
      <c r="AN12" s="54">
        <f t="shared" si="3"/>
        <v>0</v>
      </c>
    </row>
    <row r="13">
      <c r="A13" s="27"/>
      <c r="B13" s="22" t="s">
        <v>241</v>
      </c>
      <c r="C13" s="22">
        <v>5.0</v>
      </c>
      <c r="D13" s="23" t="s">
        <v>242</v>
      </c>
      <c r="E13" s="22" t="s">
        <v>243</v>
      </c>
      <c r="F13" s="22" t="s">
        <v>244</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56"/>
      <c r="AG13" s="56"/>
      <c r="AH13" s="56"/>
      <c r="AI13" s="56"/>
      <c r="AJ13" s="56"/>
      <c r="AK13" s="14"/>
      <c r="AL13" s="54">
        <f t="shared" si="1"/>
        <v>0</v>
      </c>
      <c r="AM13" s="55">
        <f t="shared" si="2"/>
        <v>0</v>
      </c>
      <c r="AN13" s="54">
        <f t="shared" si="3"/>
        <v>0</v>
      </c>
    </row>
    <row r="14">
      <c r="A14" s="29"/>
      <c r="B14" s="22" t="s">
        <v>245</v>
      </c>
      <c r="C14" s="22">
        <v>6.0</v>
      </c>
      <c r="D14" s="22" t="s">
        <v>246</v>
      </c>
      <c r="E14" s="22" t="s">
        <v>247</v>
      </c>
      <c r="F14" s="22" t="s">
        <v>248</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56"/>
      <c r="AG14" s="56"/>
      <c r="AH14" s="56"/>
      <c r="AI14" s="56"/>
      <c r="AJ14" s="56"/>
      <c r="AK14" s="14"/>
      <c r="AL14" s="54">
        <f t="shared" si="1"/>
        <v>0</v>
      </c>
      <c r="AM14" s="55">
        <f t="shared" si="2"/>
        <v>0</v>
      </c>
      <c r="AN14" s="54">
        <f t="shared" si="3"/>
        <v>0</v>
      </c>
    </row>
    <row r="15">
      <c r="A15" s="43" t="s">
        <v>249</v>
      </c>
      <c r="B15" s="31" t="s">
        <v>250</v>
      </c>
      <c r="C15" s="23">
        <v>1.0</v>
      </c>
      <c r="D15" s="58" t="s">
        <v>251</v>
      </c>
      <c r="E15" s="58" t="s">
        <v>252</v>
      </c>
      <c r="F15" s="59" t="s">
        <v>253</v>
      </c>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1"/>
      <c r="AG15" s="61"/>
      <c r="AH15" s="61"/>
      <c r="AI15" s="61"/>
      <c r="AJ15" s="61"/>
      <c r="AK15" s="60"/>
      <c r="AL15" s="54">
        <f t="shared" si="1"/>
        <v>0</v>
      </c>
      <c r="AM15" s="55">
        <f t="shared" si="2"/>
        <v>0</v>
      </c>
      <c r="AN15" s="54">
        <f t="shared" si="3"/>
        <v>0</v>
      </c>
    </row>
    <row r="16">
      <c r="A16" s="47"/>
      <c r="B16" s="31" t="s">
        <v>254</v>
      </c>
      <c r="C16" s="23">
        <v>2.0</v>
      </c>
      <c r="D16" s="59" t="s">
        <v>255</v>
      </c>
      <c r="E16" s="58" t="s">
        <v>256</v>
      </c>
      <c r="F16" s="58" t="s">
        <v>257</v>
      </c>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1"/>
      <c r="AG16" s="61"/>
      <c r="AH16" s="61"/>
      <c r="AI16" s="61"/>
      <c r="AJ16" s="61"/>
      <c r="AK16" s="60"/>
      <c r="AL16" s="54">
        <f t="shared" si="1"/>
        <v>0</v>
      </c>
      <c r="AM16" s="55">
        <f t="shared" si="2"/>
        <v>0</v>
      </c>
      <c r="AN16" s="54">
        <f t="shared" si="3"/>
        <v>0</v>
      </c>
    </row>
    <row r="17">
      <c r="A17" s="47"/>
      <c r="B17" s="31" t="s">
        <v>258</v>
      </c>
      <c r="C17" s="22">
        <v>3.0</v>
      </c>
      <c r="D17" s="58" t="s">
        <v>259</v>
      </c>
      <c r="E17" s="58" t="s">
        <v>260</v>
      </c>
      <c r="F17" s="58" t="s">
        <v>261</v>
      </c>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1"/>
      <c r="AG17" s="61"/>
      <c r="AH17" s="61"/>
      <c r="AI17" s="61"/>
      <c r="AJ17" s="61"/>
      <c r="AK17" s="60"/>
      <c r="AL17" s="54">
        <f t="shared" si="1"/>
        <v>0</v>
      </c>
      <c r="AM17" s="55">
        <f t="shared" si="2"/>
        <v>0</v>
      </c>
      <c r="AN17" s="54">
        <f t="shared" si="3"/>
        <v>0</v>
      </c>
    </row>
    <row r="18">
      <c r="A18" s="47"/>
      <c r="B18" s="31" t="s">
        <v>262</v>
      </c>
      <c r="C18" s="22">
        <v>4.0</v>
      </c>
      <c r="D18" s="58" t="s">
        <v>263</v>
      </c>
      <c r="E18" s="59" t="s">
        <v>264</v>
      </c>
      <c r="F18" s="59" t="s">
        <v>265</v>
      </c>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1"/>
      <c r="AG18" s="61"/>
      <c r="AH18" s="61"/>
      <c r="AI18" s="61"/>
      <c r="AJ18" s="61"/>
      <c r="AK18" s="60"/>
      <c r="AL18" s="54">
        <f t="shared" si="1"/>
        <v>0</v>
      </c>
      <c r="AM18" s="55">
        <f t="shared" si="2"/>
        <v>0</v>
      </c>
      <c r="AN18" s="54">
        <f t="shared" si="3"/>
        <v>0</v>
      </c>
    </row>
    <row r="19">
      <c r="A19" s="47"/>
      <c r="B19" s="31" t="s">
        <v>266</v>
      </c>
      <c r="C19" s="22">
        <v>5.0</v>
      </c>
      <c r="D19" s="58" t="s">
        <v>267</v>
      </c>
      <c r="E19" s="58" t="s">
        <v>268</v>
      </c>
      <c r="F19" s="58" t="s">
        <v>269</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1"/>
      <c r="AG19" s="61"/>
      <c r="AH19" s="61"/>
      <c r="AI19" s="61"/>
      <c r="AJ19" s="61"/>
      <c r="AK19" s="60"/>
      <c r="AL19" s="54">
        <f t="shared" si="1"/>
        <v>0</v>
      </c>
      <c r="AM19" s="55">
        <f t="shared" si="2"/>
        <v>0</v>
      </c>
      <c r="AN19" s="54">
        <f t="shared" si="3"/>
        <v>0</v>
      </c>
    </row>
    <row r="20">
      <c r="A20" s="49"/>
      <c r="B20" s="31" t="s">
        <v>249</v>
      </c>
      <c r="C20" s="22">
        <v>6.0</v>
      </c>
      <c r="D20" s="59" t="s">
        <v>270</v>
      </c>
      <c r="E20" s="59" t="s">
        <v>271</v>
      </c>
      <c r="F20" s="59" t="s">
        <v>272</v>
      </c>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1"/>
      <c r="AG20" s="61"/>
      <c r="AH20" s="61"/>
      <c r="AI20" s="61"/>
      <c r="AJ20" s="61"/>
      <c r="AK20" s="60"/>
      <c r="AL20" s="54">
        <f t="shared" si="1"/>
        <v>0</v>
      </c>
      <c r="AM20" s="55">
        <f t="shared" si="2"/>
        <v>0</v>
      </c>
      <c r="AN20" s="54">
        <f t="shared" si="3"/>
        <v>0</v>
      </c>
    </row>
    <row r="21">
      <c r="A21" s="14"/>
      <c r="B21" s="14"/>
      <c r="C21" s="14"/>
      <c r="D21" s="34"/>
      <c r="E21" s="62"/>
      <c r="F21" s="35" t="s">
        <v>122</v>
      </c>
      <c r="G21" s="63">
        <f t="shared" ref="G21:AJ21" si="4">(COUNTIF(G3:G20,"GD")/18)</f>
        <v>0</v>
      </c>
      <c r="H21" s="63">
        <f t="shared" si="4"/>
        <v>0</v>
      </c>
      <c r="I21" s="63">
        <f t="shared" si="4"/>
        <v>0</v>
      </c>
      <c r="J21" s="63">
        <f t="shared" si="4"/>
        <v>0</v>
      </c>
      <c r="K21" s="63">
        <f t="shared" si="4"/>
        <v>0</v>
      </c>
      <c r="L21" s="63">
        <f t="shared" si="4"/>
        <v>0</v>
      </c>
      <c r="M21" s="63">
        <f t="shared" si="4"/>
        <v>0</v>
      </c>
      <c r="N21" s="63">
        <f t="shared" si="4"/>
        <v>0</v>
      </c>
      <c r="O21" s="63">
        <f t="shared" si="4"/>
        <v>0</v>
      </c>
      <c r="P21" s="63">
        <f t="shared" si="4"/>
        <v>0</v>
      </c>
      <c r="Q21" s="63">
        <f t="shared" si="4"/>
        <v>0</v>
      </c>
      <c r="R21" s="63">
        <f t="shared" si="4"/>
        <v>0</v>
      </c>
      <c r="S21" s="63">
        <f t="shared" si="4"/>
        <v>0</v>
      </c>
      <c r="T21" s="63">
        <f t="shared" si="4"/>
        <v>0</v>
      </c>
      <c r="U21" s="63">
        <f t="shared" si="4"/>
        <v>0</v>
      </c>
      <c r="V21" s="63">
        <f t="shared" si="4"/>
        <v>0</v>
      </c>
      <c r="W21" s="63">
        <f t="shared" si="4"/>
        <v>0</v>
      </c>
      <c r="X21" s="63">
        <f t="shared" si="4"/>
        <v>0</v>
      </c>
      <c r="Y21" s="63">
        <f t="shared" si="4"/>
        <v>0</v>
      </c>
      <c r="Z21" s="63">
        <f t="shared" si="4"/>
        <v>0</v>
      </c>
      <c r="AA21" s="63">
        <f t="shared" si="4"/>
        <v>0</v>
      </c>
      <c r="AB21" s="63">
        <f t="shared" si="4"/>
        <v>0</v>
      </c>
      <c r="AC21" s="63">
        <f t="shared" si="4"/>
        <v>0</v>
      </c>
      <c r="AD21" s="63">
        <f t="shared" si="4"/>
        <v>0</v>
      </c>
      <c r="AE21" s="63">
        <f t="shared" si="4"/>
        <v>0</v>
      </c>
      <c r="AF21" s="63">
        <f t="shared" si="4"/>
        <v>0</v>
      </c>
      <c r="AG21" s="63">
        <f t="shared" si="4"/>
        <v>0</v>
      </c>
      <c r="AH21" s="63">
        <f t="shared" si="4"/>
        <v>0</v>
      </c>
      <c r="AI21" s="63">
        <f t="shared" si="4"/>
        <v>0</v>
      </c>
      <c r="AJ21" s="63">
        <f t="shared" si="4"/>
        <v>0</v>
      </c>
      <c r="AK21" s="14"/>
      <c r="AL21" s="36"/>
      <c r="AM21" s="37"/>
      <c r="AN21" s="37"/>
    </row>
    <row r="22">
      <c r="A22" s="14"/>
      <c r="B22" s="14"/>
      <c r="C22" s="14"/>
      <c r="D22" s="34"/>
      <c r="E22" s="34"/>
      <c r="F22" s="38" t="s">
        <v>123</v>
      </c>
      <c r="G22" s="64">
        <f t="shared" ref="G22:AJ22" si="5">(COUNTIF(G2:G20,"SU")/18)</f>
        <v>0</v>
      </c>
      <c r="H22" s="64">
        <f t="shared" si="5"/>
        <v>0</v>
      </c>
      <c r="I22" s="64">
        <f t="shared" si="5"/>
        <v>0</v>
      </c>
      <c r="J22" s="64">
        <f t="shared" si="5"/>
        <v>0</v>
      </c>
      <c r="K22" s="64">
        <f t="shared" si="5"/>
        <v>0</v>
      </c>
      <c r="L22" s="64">
        <f t="shared" si="5"/>
        <v>0</v>
      </c>
      <c r="M22" s="64">
        <f t="shared" si="5"/>
        <v>0</v>
      </c>
      <c r="N22" s="64">
        <f t="shared" si="5"/>
        <v>0</v>
      </c>
      <c r="O22" s="64">
        <f t="shared" si="5"/>
        <v>0</v>
      </c>
      <c r="P22" s="64">
        <f t="shared" si="5"/>
        <v>0</v>
      </c>
      <c r="Q22" s="64">
        <f t="shared" si="5"/>
        <v>0</v>
      </c>
      <c r="R22" s="64">
        <f t="shared" si="5"/>
        <v>0</v>
      </c>
      <c r="S22" s="64">
        <f t="shared" si="5"/>
        <v>0</v>
      </c>
      <c r="T22" s="64">
        <f t="shared" si="5"/>
        <v>0</v>
      </c>
      <c r="U22" s="64">
        <f t="shared" si="5"/>
        <v>0</v>
      </c>
      <c r="V22" s="64">
        <f t="shared" si="5"/>
        <v>0</v>
      </c>
      <c r="W22" s="64">
        <f t="shared" si="5"/>
        <v>0</v>
      </c>
      <c r="X22" s="64">
        <f t="shared" si="5"/>
        <v>0</v>
      </c>
      <c r="Y22" s="64">
        <f t="shared" si="5"/>
        <v>0</v>
      </c>
      <c r="Z22" s="64">
        <f t="shared" si="5"/>
        <v>0</v>
      </c>
      <c r="AA22" s="64">
        <f t="shared" si="5"/>
        <v>0</v>
      </c>
      <c r="AB22" s="64">
        <f t="shared" si="5"/>
        <v>0</v>
      </c>
      <c r="AC22" s="64">
        <f t="shared" si="5"/>
        <v>0</v>
      </c>
      <c r="AD22" s="64">
        <f t="shared" si="5"/>
        <v>0</v>
      </c>
      <c r="AE22" s="64">
        <f t="shared" si="5"/>
        <v>0</v>
      </c>
      <c r="AF22" s="64">
        <f t="shared" si="5"/>
        <v>0</v>
      </c>
      <c r="AG22" s="64">
        <f t="shared" si="5"/>
        <v>0</v>
      </c>
      <c r="AH22" s="64">
        <f t="shared" si="5"/>
        <v>0</v>
      </c>
      <c r="AI22" s="64">
        <f t="shared" si="5"/>
        <v>0</v>
      </c>
      <c r="AJ22" s="64">
        <f t="shared" si="5"/>
        <v>0</v>
      </c>
      <c r="AK22" s="14"/>
      <c r="AL22" s="36"/>
      <c r="AM22" s="37"/>
      <c r="AN22" s="37"/>
    </row>
    <row r="23">
      <c r="A23" s="14"/>
      <c r="B23" s="14"/>
      <c r="C23" s="14"/>
      <c r="D23" s="34"/>
      <c r="E23" s="34"/>
      <c r="F23" s="38" t="s">
        <v>124</v>
      </c>
      <c r="G23" s="64">
        <f t="shared" ref="G23:AJ23" si="6">(COUNTIF(G3:G20,"WT")/18)</f>
        <v>0</v>
      </c>
      <c r="H23" s="64">
        <f t="shared" si="6"/>
        <v>0</v>
      </c>
      <c r="I23" s="64">
        <f t="shared" si="6"/>
        <v>0</v>
      </c>
      <c r="J23" s="64">
        <f t="shared" si="6"/>
        <v>0</v>
      </c>
      <c r="K23" s="64">
        <f t="shared" si="6"/>
        <v>0</v>
      </c>
      <c r="L23" s="64">
        <f t="shared" si="6"/>
        <v>0</v>
      </c>
      <c r="M23" s="64">
        <f t="shared" si="6"/>
        <v>0</v>
      </c>
      <c r="N23" s="64">
        <f t="shared" si="6"/>
        <v>0</v>
      </c>
      <c r="O23" s="64">
        <f t="shared" si="6"/>
        <v>0</v>
      </c>
      <c r="P23" s="64">
        <f t="shared" si="6"/>
        <v>0</v>
      </c>
      <c r="Q23" s="64">
        <f t="shared" si="6"/>
        <v>0</v>
      </c>
      <c r="R23" s="64">
        <f t="shared" si="6"/>
        <v>0</v>
      </c>
      <c r="S23" s="64">
        <f t="shared" si="6"/>
        <v>0</v>
      </c>
      <c r="T23" s="64">
        <f t="shared" si="6"/>
        <v>0</v>
      </c>
      <c r="U23" s="64">
        <f t="shared" si="6"/>
        <v>0</v>
      </c>
      <c r="V23" s="64">
        <f t="shared" si="6"/>
        <v>0</v>
      </c>
      <c r="W23" s="64">
        <f t="shared" si="6"/>
        <v>0</v>
      </c>
      <c r="X23" s="64">
        <f t="shared" si="6"/>
        <v>0</v>
      </c>
      <c r="Y23" s="64">
        <f t="shared" si="6"/>
        <v>0</v>
      </c>
      <c r="Z23" s="64">
        <f t="shared" si="6"/>
        <v>0</v>
      </c>
      <c r="AA23" s="64">
        <f t="shared" si="6"/>
        <v>0</v>
      </c>
      <c r="AB23" s="64">
        <f t="shared" si="6"/>
        <v>0</v>
      </c>
      <c r="AC23" s="64">
        <f t="shared" si="6"/>
        <v>0</v>
      </c>
      <c r="AD23" s="64">
        <f t="shared" si="6"/>
        <v>0</v>
      </c>
      <c r="AE23" s="64">
        <f t="shared" si="6"/>
        <v>0</v>
      </c>
      <c r="AF23" s="64">
        <f t="shared" si="6"/>
        <v>0</v>
      </c>
      <c r="AG23" s="64">
        <f t="shared" si="6"/>
        <v>0</v>
      </c>
      <c r="AH23" s="64">
        <f t="shared" si="6"/>
        <v>0</v>
      </c>
      <c r="AI23" s="64">
        <f t="shared" si="6"/>
        <v>0</v>
      </c>
      <c r="AJ23" s="64">
        <f t="shared" si="6"/>
        <v>0</v>
      </c>
      <c r="AK23" s="14"/>
      <c r="AL23" s="36"/>
      <c r="AM23" s="37"/>
      <c r="AN23" s="37"/>
    </row>
    <row r="24" ht="15.75" customHeight="1">
      <c r="A24" s="14"/>
      <c r="B24" s="14"/>
      <c r="C24" s="14"/>
      <c r="D24" s="34"/>
      <c r="E24" s="34"/>
      <c r="F24" s="3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36"/>
      <c r="AM24" s="37"/>
      <c r="AN24" s="37"/>
    </row>
    <row r="25" ht="15.75" customHeight="1">
      <c r="A25" s="14"/>
      <c r="B25" s="14"/>
      <c r="C25" s="14"/>
      <c r="D25" s="34"/>
      <c r="E25" s="34"/>
      <c r="F25" s="3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row>
    <row r="26" ht="15.75" customHeight="1">
      <c r="A26" s="14"/>
      <c r="B26" s="14"/>
      <c r="C26" s="14"/>
      <c r="D26" s="34"/>
      <c r="E26" s="34"/>
      <c r="F26" s="3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row>
    <row r="27" ht="15.75" customHeight="1">
      <c r="A27" s="14"/>
      <c r="B27" s="14"/>
      <c r="C27" s="14"/>
      <c r="D27" s="34"/>
      <c r="E27" s="34"/>
      <c r="F27" s="3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row>
    <row r="28" ht="15.75" customHeight="1">
      <c r="A28" s="14"/>
      <c r="B28" s="14"/>
      <c r="C28" s="14"/>
      <c r="D28" s="34"/>
      <c r="E28" s="34"/>
      <c r="F28" s="3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row>
    <row r="29" ht="15.75" customHeight="1">
      <c r="A29" s="14"/>
      <c r="B29" s="14"/>
      <c r="C29" s="14"/>
      <c r="D29" s="34"/>
      <c r="E29" s="34"/>
      <c r="F29" s="3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row>
    <row r="30" ht="15.75" customHeight="1">
      <c r="A30" s="14"/>
      <c r="B30" s="14"/>
      <c r="C30" s="14"/>
      <c r="D30" s="34"/>
      <c r="E30" s="34"/>
      <c r="F30" s="3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row>
    <row r="31" ht="15.75" customHeight="1">
      <c r="A31" s="14"/>
      <c r="B31" s="14"/>
      <c r="C31" s="14"/>
      <c r="D31" s="34"/>
      <c r="E31" s="34"/>
      <c r="F31" s="3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34"/>
      <c r="E32" s="34"/>
      <c r="F32" s="3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34"/>
      <c r="E33" s="34"/>
      <c r="F33" s="3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34"/>
      <c r="E34" s="34"/>
      <c r="F34" s="3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34"/>
      <c r="E35" s="34"/>
      <c r="F35" s="3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34"/>
      <c r="E36" s="34"/>
      <c r="F36" s="3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34"/>
      <c r="E37" s="34"/>
      <c r="F37" s="3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34"/>
      <c r="E38" s="34"/>
      <c r="F38" s="3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34"/>
      <c r="E39" s="34"/>
      <c r="F39" s="3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34"/>
      <c r="E40" s="34"/>
      <c r="F40" s="3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34"/>
      <c r="E41" s="34"/>
      <c r="F41" s="3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34"/>
      <c r="E42" s="34"/>
      <c r="F42" s="3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34"/>
      <c r="E43" s="34"/>
      <c r="F43" s="3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34"/>
      <c r="E44" s="34"/>
      <c r="F44" s="3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34"/>
      <c r="E45" s="34"/>
      <c r="F45" s="3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34"/>
      <c r="E46" s="34"/>
      <c r="F46" s="3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34"/>
      <c r="E47" s="34"/>
      <c r="F47" s="3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34"/>
      <c r="E48" s="34"/>
      <c r="F48" s="3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34"/>
      <c r="E49" s="34"/>
      <c r="F49" s="3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34"/>
      <c r="E50" s="34"/>
      <c r="F50" s="3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34"/>
      <c r="E51" s="34"/>
      <c r="F51" s="3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34"/>
      <c r="E52" s="34"/>
      <c r="F52" s="3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34"/>
      <c r="E53" s="34"/>
      <c r="F53" s="3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34"/>
      <c r="E54" s="34"/>
      <c r="F54" s="3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34"/>
      <c r="E55" s="34"/>
      <c r="F55" s="3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4"/>
      <c r="E56" s="34"/>
      <c r="F56" s="3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4"/>
      <c r="E57" s="34"/>
      <c r="F57" s="3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4"/>
      <c r="E58" s="34"/>
      <c r="F58" s="3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4"/>
      <c r="E59" s="34"/>
      <c r="F59" s="3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4"/>
      <c r="E60" s="34"/>
      <c r="F60" s="3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4"/>
      <c r="E61" s="34"/>
      <c r="F61" s="3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4"/>
      <c r="E62" s="34"/>
      <c r="F62" s="3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4"/>
      <c r="E63" s="34"/>
      <c r="F63" s="3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4"/>
      <c r="E64" s="34"/>
      <c r="F64" s="3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4"/>
      <c r="E65" s="34"/>
      <c r="F65" s="3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4"/>
      <c r="E66" s="34"/>
      <c r="F66" s="3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4"/>
      <c r="E67" s="34"/>
      <c r="F67" s="3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4"/>
      <c r="E68" s="34"/>
      <c r="F68" s="3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4"/>
      <c r="E69" s="34"/>
      <c r="F69" s="3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4"/>
      <c r="E70" s="34"/>
      <c r="F70" s="3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4"/>
      <c r="E71" s="34"/>
      <c r="F71" s="3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4"/>
      <c r="E72" s="34"/>
      <c r="F72" s="3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4"/>
      <c r="E73" s="34"/>
      <c r="F73" s="3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4"/>
      <c r="E74" s="34"/>
      <c r="F74" s="3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4"/>
      <c r="E75" s="34"/>
      <c r="F75" s="3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4"/>
      <c r="E76" s="34"/>
      <c r="F76" s="3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4"/>
      <c r="E77" s="34"/>
      <c r="F77" s="3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4"/>
      <c r="E78" s="34"/>
      <c r="F78" s="3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4"/>
      <c r="E79" s="34"/>
      <c r="F79" s="3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4"/>
      <c r="E80" s="34"/>
      <c r="F80" s="3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4"/>
      <c r="E81" s="34"/>
      <c r="F81" s="3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4"/>
      <c r="E82" s="34"/>
      <c r="F82" s="3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4"/>
      <c r="E83" s="34"/>
      <c r="F83" s="3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4"/>
      <c r="E84" s="34"/>
      <c r="F84" s="3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4"/>
      <c r="E85" s="34"/>
      <c r="F85" s="3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4"/>
      <c r="E86" s="34"/>
      <c r="F86" s="3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4"/>
      <c r="E87" s="34"/>
      <c r="F87" s="3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4"/>
      <c r="E88" s="34"/>
      <c r="F88" s="3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4"/>
      <c r="E89" s="34"/>
      <c r="F89" s="3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4"/>
      <c r="E90" s="34"/>
      <c r="F90" s="3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4"/>
      <c r="E91" s="34"/>
      <c r="F91" s="3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4"/>
      <c r="E92" s="34"/>
      <c r="F92" s="3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4"/>
      <c r="E93" s="34"/>
      <c r="F93" s="3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4"/>
      <c r="E94" s="34"/>
      <c r="F94" s="3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4"/>
      <c r="E95" s="34"/>
      <c r="F95" s="3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4"/>
      <c r="E96" s="34"/>
      <c r="F96" s="3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4"/>
      <c r="E97" s="34"/>
      <c r="F97" s="3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4"/>
      <c r="E98" s="34"/>
      <c r="F98" s="3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4"/>
      <c r="E99" s="34"/>
      <c r="F99" s="3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4"/>
      <c r="E100" s="34"/>
      <c r="F100" s="3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4"/>
      <c r="E101" s="34"/>
      <c r="F101" s="3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4"/>
      <c r="E102" s="34"/>
      <c r="F102" s="3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4"/>
      <c r="E103" s="34"/>
      <c r="F103" s="3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4"/>
      <c r="E104" s="34"/>
      <c r="F104" s="3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4"/>
      <c r="E105" s="34"/>
      <c r="F105" s="3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4"/>
      <c r="E106" s="34"/>
      <c r="F106" s="3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4"/>
      <c r="E107" s="34"/>
      <c r="F107" s="3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4"/>
      <c r="E108" s="34"/>
      <c r="F108" s="3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4"/>
      <c r="E109" s="34"/>
      <c r="F109" s="3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4"/>
      <c r="E110" s="34"/>
      <c r="F110" s="3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4"/>
      <c r="E111" s="34"/>
      <c r="F111" s="3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4"/>
      <c r="E112" s="34"/>
      <c r="F112" s="3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4"/>
      <c r="E113" s="34"/>
      <c r="F113" s="3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4"/>
      <c r="E114" s="34"/>
      <c r="F114" s="3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4"/>
      <c r="E115" s="34"/>
      <c r="F115" s="3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4"/>
      <c r="E116" s="34"/>
      <c r="F116" s="3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4"/>
      <c r="E117" s="34"/>
      <c r="F117" s="3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4"/>
      <c r="E118" s="34"/>
      <c r="F118" s="3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4"/>
      <c r="E119" s="34"/>
      <c r="F119" s="3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4"/>
      <c r="E120" s="34"/>
      <c r="F120" s="3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4"/>
      <c r="E121" s="34"/>
      <c r="F121" s="3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4"/>
      <c r="E122" s="34"/>
      <c r="F122" s="3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4"/>
      <c r="E123" s="34"/>
      <c r="F123" s="3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4"/>
      <c r="E124" s="34"/>
      <c r="F124" s="3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4"/>
      <c r="E125" s="34"/>
      <c r="F125" s="3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4"/>
      <c r="E126" s="34"/>
      <c r="F126" s="3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4"/>
      <c r="E127" s="34"/>
      <c r="F127" s="3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4"/>
      <c r="E128" s="34"/>
      <c r="F128" s="3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4"/>
      <c r="E129" s="34"/>
      <c r="F129" s="3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4"/>
      <c r="E130" s="34"/>
      <c r="F130" s="3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4"/>
      <c r="E131" s="34"/>
      <c r="F131" s="3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4"/>
      <c r="E132" s="34"/>
      <c r="F132" s="3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4"/>
      <c r="E133" s="34"/>
      <c r="F133" s="3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4"/>
      <c r="E134" s="34"/>
      <c r="F134" s="3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4"/>
      <c r="E135" s="34"/>
      <c r="F135" s="3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4"/>
      <c r="E136" s="34"/>
      <c r="F136" s="3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4"/>
      <c r="E137" s="34"/>
      <c r="F137" s="3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4"/>
      <c r="E138" s="34"/>
      <c r="F138" s="3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4"/>
      <c r="E139" s="34"/>
      <c r="F139" s="3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4"/>
      <c r="E140" s="34"/>
      <c r="F140" s="3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4"/>
      <c r="E141" s="34"/>
      <c r="F141" s="3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4"/>
      <c r="E142" s="34"/>
      <c r="F142" s="3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4"/>
      <c r="E143" s="34"/>
      <c r="F143" s="3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4"/>
      <c r="E144" s="34"/>
      <c r="F144" s="3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4"/>
      <c r="E145" s="34"/>
      <c r="F145" s="3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4"/>
      <c r="E146" s="34"/>
      <c r="F146" s="3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4"/>
      <c r="E147" s="34"/>
      <c r="F147" s="3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4"/>
      <c r="E148" s="34"/>
      <c r="F148" s="3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4"/>
      <c r="E149" s="34"/>
      <c r="F149" s="3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4"/>
      <c r="E150" s="34"/>
      <c r="F150" s="3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4"/>
      <c r="E151" s="34"/>
      <c r="F151" s="3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4"/>
      <c r="E152" s="34"/>
      <c r="F152" s="3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4"/>
      <c r="E153" s="34"/>
      <c r="F153" s="3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4"/>
      <c r="E154" s="34"/>
      <c r="F154" s="3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4"/>
      <c r="E155" s="34"/>
      <c r="F155" s="3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4"/>
      <c r="E156" s="34"/>
      <c r="F156" s="3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4"/>
      <c r="E157" s="34"/>
      <c r="F157" s="3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4"/>
      <c r="E158" s="34"/>
      <c r="F158" s="3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4"/>
      <c r="E159" s="34"/>
      <c r="F159" s="3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4"/>
      <c r="E160" s="34"/>
      <c r="F160" s="3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4"/>
      <c r="E161" s="34"/>
      <c r="F161" s="3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4"/>
      <c r="E162" s="34"/>
      <c r="F162" s="3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4"/>
      <c r="E163" s="34"/>
      <c r="F163" s="3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4"/>
      <c r="E164" s="34"/>
      <c r="F164" s="3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4"/>
      <c r="E165" s="34"/>
      <c r="F165" s="3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4"/>
      <c r="E166" s="34"/>
      <c r="F166" s="3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4"/>
      <c r="E167" s="34"/>
      <c r="F167" s="3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4"/>
      <c r="E168" s="34"/>
      <c r="F168" s="3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4"/>
      <c r="E169" s="34"/>
      <c r="F169" s="3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4"/>
      <c r="E170" s="34"/>
      <c r="F170" s="3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4"/>
      <c r="E171" s="34"/>
      <c r="F171" s="3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4"/>
      <c r="E172" s="34"/>
      <c r="F172" s="3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4"/>
      <c r="E173" s="34"/>
      <c r="F173" s="3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4"/>
      <c r="E174" s="34"/>
      <c r="F174" s="3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4"/>
      <c r="E175" s="34"/>
      <c r="F175" s="3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4"/>
      <c r="E176" s="34"/>
      <c r="F176" s="3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4"/>
      <c r="E177" s="34"/>
      <c r="F177" s="3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4"/>
      <c r="E178" s="34"/>
      <c r="F178" s="3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4"/>
      <c r="E179" s="34"/>
      <c r="F179" s="3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4"/>
      <c r="E180" s="34"/>
      <c r="F180" s="3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4"/>
      <c r="E181" s="34"/>
      <c r="F181" s="3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4"/>
      <c r="E182" s="34"/>
      <c r="F182" s="3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4"/>
      <c r="E183" s="34"/>
      <c r="F183" s="3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4"/>
      <c r="E184" s="34"/>
      <c r="F184" s="3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4"/>
      <c r="E185" s="34"/>
      <c r="F185" s="3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4"/>
      <c r="E186" s="34"/>
      <c r="F186" s="3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4"/>
      <c r="E187" s="34"/>
      <c r="F187" s="3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4"/>
      <c r="E188" s="34"/>
      <c r="F188" s="3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4"/>
      <c r="E189" s="34"/>
      <c r="F189" s="3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4"/>
      <c r="E190" s="34"/>
      <c r="F190" s="3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4"/>
      <c r="E191" s="34"/>
      <c r="F191" s="3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4"/>
      <c r="E192" s="34"/>
      <c r="F192" s="3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4"/>
      <c r="E193" s="34"/>
      <c r="F193" s="3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4"/>
      <c r="E194" s="34"/>
      <c r="F194" s="3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4"/>
      <c r="E195" s="34"/>
      <c r="F195" s="3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4"/>
      <c r="E196" s="34"/>
      <c r="F196" s="3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4"/>
      <c r="E197" s="34"/>
      <c r="F197" s="3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4"/>
      <c r="E198" s="34"/>
      <c r="F198" s="3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4"/>
      <c r="E199" s="34"/>
      <c r="F199" s="3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4"/>
      <c r="E200" s="34"/>
      <c r="F200" s="3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4"/>
      <c r="E201" s="34"/>
      <c r="F201" s="3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4"/>
      <c r="E202" s="34"/>
      <c r="F202" s="3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4"/>
      <c r="E203" s="34"/>
      <c r="F203" s="3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4"/>
      <c r="E204" s="34"/>
      <c r="F204" s="3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4"/>
      <c r="E205" s="34"/>
      <c r="F205" s="3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4"/>
      <c r="E206" s="34"/>
      <c r="F206" s="3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4"/>
      <c r="E207" s="34"/>
      <c r="F207" s="3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4"/>
      <c r="E208" s="34"/>
      <c r="F208" s="3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4"/>
      <c r="E209" s="34"/>
      <c r="F209" s="3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4"/>
      <c r="E210" s="34"/>
      <c r="F210" s="3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4"/>
      <c r="E211" s="34"/>
      <c r="F211" s="3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4"/>
      <c r="E212" s="34"/>
      <c r="F212" s="3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4"/>
      <c r="E213" s="34"/>
      <c r="F213" s="3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4"/>
      <c r="E214" s="34"/>
      <c r="F214" s="3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4"/>
      <c r="E215" s="34"/>
      <c r="F215" s="3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4"/>
      <c r="E216" s="34"/>
      <c r="F216" s="3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4"/>
      <c r="E217" s="34"/>
      <c r="F217" s="3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4"/>
      <c r="E218" s="34"/>
      <c r="F218" s="3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4"/>
      <c r="E219" s="34"/>
      <c r="F219" s="3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4"/>
      <c r="E220" s="34"/>
      <c r="F220" s="3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4"/>
      <c r="E221" s="34"/>
      <c r="F221" s="3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4"/>
      <c r="E222" s="34"/>
      <c r="F222" s="3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4"/>
      <c r="E223" s="34"/>
      <c r="F223" s="3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E1:F1"/>
    <mergeCell ref="A3:A8"/>
    <mergeCell ref="A9:A14"/>
    <mergeCell ref="A15:A20"/>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8"/>
      <c r="B1" s="9" t="s">
        <v>273</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6" t="s">
        <v>10</v>
      </c>
      <c r="C2" s="17" t="s">
        <v>11</v>
      </c>
      <c r="D2" s="17"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30" t="s">
        <v>274</v>
      </c>
      <c r="B3" s="22" t="s">
        <v>275</v>
      </c>
      <c r="C3" s="23">
        <v>1.0</v>
      </c>
      <c r="D3" s="39" t="s">
        <v>276</v>
      </c>
      <c r="E3" s="22" t="s">
        <v>277</v>
      </c>
      <c r="F3" s="39" t="s">
        <v>278</v>
      </c>
      <c r="G3" s="14"/>
      <c r="H3" s="14"/>
      <c r="I3" s="14"/>
      <c r="J3" s="14"/>
      <c r="K3" s="14"/>
      <c r="L3" s="14"/>
      <c r="M3" s="14"/>
      <c r="N3" s="14"/>
      <c r="O3" s="14"/>
      <c r="P3" s="14"/>
      <c r="Q3" s="14"/>
      <c r="R3" s="14"/>
      <c r="S3" s="14"/>
      <c r="T3" s="14"/>
      <c r="U3" s="14"/>
      <c r="V3" s="14"/>
      <c r="W3" s="14"/>
      <c r="X3" s="14"/>
      <c r="Y3" s="14"/>
      <c r="Z3" s="14"/>
      <c r="AA3" s="14"/>
      <c r="AB3" s="14"/>
      <c r="AC3" s="14"/>
      <c r="AD3" s="14"/>
      <c r="AE3" s="14"/>
      <c r="AF3" s="56"/>
      <c r="AG3" s="56"/>
      <c r="AH3" s="56"/>
      <c r="AI3" s="56"/>
      <c r="AJ3" s="56"/>
      <c r="AK3" s="14">
        <v>30.0</v>
      </c>
      <c r="AL3" s="25">
        <f t="shared" ref="AL3:AL20" si="1">(COUNTIF(G3:AJ3,"WT"))/$AK$3</f>
        <v>0</v>
      </c>
      <c r="AM3" s="26">
        <f t="shared" ref="AM3:AM20" si="2">(COUNTIF(G3:AJ3,"SU"))/$AK$3</f>
        <v>0</v>
      </c>
      <c r="AN3" s="25">
        <f t="shared" ref="AN3:AN20" si="3">(COUNTIF(G3:AJ3,"GD"))/$AK$3</f>
        <v>0</v>
      </c>
    </row>
    <row r="4">
      <c r="A4" s="27"/>
      <c r="B4" s="22" t="s">
        <v>279</v>
      </c>
      <c r="C4" s="23">
        <v>2.0</v>
      </c>
      <c r="D4" s="65" t="s">
        <v>280</v>
      </c>
      <c r="E4" s="22" t="s">
        <v>281</v>
      </c>
      <c r="F4" s="22" t="s">
        <v>282</v>
      </c>
      <c r="G4" s="14"/>
      <c r="H4" s="14"/>
      <c r="I4" s="14"/>
      <c r="J4" s="14"/>
      <c r="K4" s="14"/>
      <c r="L4" s="14"/>
      <c r="M4" s="14"/>
      <c r="N4" s="14"/>
      <c r="O4" s="14"/>
      <c r="P4" s="14"/>
      <c r="Q4" s="14"/>
      <c r="R4" s="14"/>
      <c r="S4" s="14"/>
      <c r="T4" s="14"/>
      <c r="U4" s="14"/>
      <c r="V4" s="14"/>
      <c r="W4" s="14"/>
      <c r="X4" s="14"/>
      <c r="Y4" s="14"/>
      <c r="Z4" s="14"/>
      <c r="AA4" s="14"/>
      <c r="AB4" s="14"/>
      <c r="AC4" s="14"/>
      <c r="AD4" s="14"/>
      <c r="AE4" s="14"/>
      <c r="AF4" s="56"/>
      <c r="AG4" s="56"/>
      <c r="AH4" s="56"/>
      <c r="AI4" s="56"/>
      <c r="AJ4" s="56"/>
      <c r="AK4" s="14"/>
      <c r="AL4" s="25">
        <f t="shared" si="1"/>
        <v>0</v>
      </c>
      <c r="AM4" s="26">
        <f t="shared" si="2"/>
        <v>0</v>
      </c>
      <c r="AN4" s="25">
        <f t="shared" si="3"/>
        <v>0</v>
      </c>
    </row>
    <row r="5">
      <c r="A5" s="27"/>
      <c r="B5" s="22" t="s">
        <v>283</v>
      </c>
      <c r="C5" s="22">
        <v>3.0</v>
      </c>
      <c r="D5" s="22" t="s">
        <v>284</v>
      </c>
      <c r="E5" s="22" t="s">
        <v>285</v>
      </c>
      <c r="F5" s="22" t="s">
        <v>286</v>
      </c>
      <c r="G5" s="14"/>
      <c r="H5" s="14"/>
      <c r="I5" s="14"/>
      <c r="J5" s="14"/>
      <c r="K5" s="14"/>
      <c r="L5" s="14"/>
      <c r="M5" s="14"/>
      <c r="N5" s="14"/>
      <c r="O5" s="14"/>
      <c r="P5" s="14"/>
      <c r="Q5" s="14"/>
      <c r="R5" s="14"/>
      <c r="S5" s="14"/>
      <c r="T5" s="14"/>
      <c r="U5" s="14"/>
      <c r="V5" s="14"/>
      <c r="W5" s="14"/>
      <c r="X5" s="14"/>
      <c r="Y5" s="14"/>
      <c r="Z5" s="14"/>
      <c r="AA5" s="14"/>
      <c r="AB5" s="14"/>
      <c r="AC5" s="14"/>
      <c r="AD5" s="14"/>
      <c r="AE5" s="14"/>
      <c r="AF5" s="56"/>
      <c r="AG5" s="56"/>
      <c r="AH5" s="56"/>
      <c r="AI5" s="56"/>
      <c r="AJ5" s="56"/>
      <c r="AK5" s="14"/>
      <c r="AL5" s="25">
        <f t="shared" si="1"/>
        <v>0</v>
      </c>
      <c r="AM5" s="26">
        <f t="shared" si="2"/>
        <v>0</v>
      </c>
      <c r="AN5" s="25">
        <f t="shared" si="3"/>
        <v>0</v>
      </c>
    </row>
    <row r="6">
      <c r="A6" s="27"/>
      <c r="B6" s="22" t="s">
        <v>287</v>
      </c>
      <c r="C6" s="22">
        <v>4.0</v>
      </c>
      <c r="D6" s="22" t="s">
        <v>288</v>
      </c>
      <c r="E6" s="22" t="s">
        <v>289</v>
      </c>
      <c r="F6" s="22" t="s">
        <v>290</v>
      </c>
      <c r="G6" s="14"/>
      <c r="H6" s="14"/>
      <c r="I6" s="14"/>
      <c r="J6" s="14"/>
      <c r="K6" s="14"/>
      <c r="L6" s="14"/>
      <c r="M6" s="14"/>
      <c r="N6" s="14"/>
      <c r="O6" s="14"/>
      <c r="P6" s="14"/>
      <c r="Q6" s="14"/>
      <c r="R6" s="14"/>
      <c r="S6" s="14"/>
      <c r="T6" s="14"/>
      <c r="U6" s="14"/>
      <c r="V6" s="14"/>
      <c r="W6" s="14"/>
      <c r="X6" s="14"/>
      <c r="Y6" s="14"/>
      <c r="Z6" s="14"/>
      <c r="AA6" s="14"/>
      <c r="AB6" s="14"/>
      <c r="AC6" s="14"/>
      <c r="AD6" s="14"/>
      <c r="AE6" s="14"/>
      <c r="AF6" s="56"/>
      <c r="AG6" s="56"/>
      <c r="AH6" s="56"/>
      <c r="AI6" s="56"/>
      <c r="AJ6" s="56"/>
      <c r="AK6" s="14"/>
      <c r="AL6" s="25">
        <f t="shared" si="1"/>
        <v>0</v>
      </c>
      <c r="AM6" s="26">
        <f t="shared" si="2"/>
        <v>0</v>
      </c>
      <c r="AN6" s="25">
        <f t="shared" si="3"/>
        <v>0</v>
      </c>
    </row>
    <row r="7">
      <c r="A7" s="27"/>
      <c r="B7" s="65" t="s">
        <v>291</v>
      </c>
      <c r="C7" s="22">
        <v>5.0</v>
      </c>
      <c r="D7" s="65" t="s">
        <v>292</v>
      </c>
      <c r="E7" s="22" t="s">
        <v>293</v>
      </c>
      <c r="F7" s="40" t="s">
        <v>294</v>
      </c>
      <c r="G7" s="14"/>
      <c r="H7" s="14"/>
      <c r="I7" s="14"/>
      <c r="J7" s="14"/>
      <c r="K7" s="14"/>
      <c r="L7" s="14"/>
      <c r="M7" s="14"/>
      <c r="N7" s="14"/>
      <c r="O7" s="14"/>
      <c r="P7" s="14"/>
      <c r="Q7" s="14"/>
      <c r="R7" s="14"/>
      <c r="S7" s="14"/>
      <c r="T7" s="14"/>
      <c r="U7" s="14"/>
      <c r="V7" s="14"/>
      <c r="W7" s="14"/>
      <c r="X7" s="14"/>
      <c r="Y7" s="14"/>
      <c r="Z7" s="14"/>
      <c r="AA7" s="14"/>
      <c r="AB7" s="14"/>
      <c r="AC7" s="14"/>
      <c r="AD7" s="14"/>
      <c r="AE7" s="14"/>
      <c r="AF7" s="56"/>
      <c r="AG7" s="56"/>
      <c r="AH7" s="56"/>
      <c r="AI7" s="56"/>
      <c r="AJ7" s="56"/>
      <c r="AK7" s="14"/>
      <c r="AL7" s="25">
        <f t="shared" si="1"/>
        <v>0</v>
      </c>
      <c r="AM7" s="26">
        <f t="shared" si="2"/>
        <v>0</v>
      </c>
      <c r="AN7" s="25">
        <f t="shared" si="3"/>
        <v>0</v>
      </c>
    </row>
    <row r="8">
      <c r="A8" s="29"/>
      <c r="B8" s="65" t="s">
        <v>295</v>
      </c>
      <c r="C8" s="22">
        <v>6.0</v>
      </c>
      <c r="D8" s="22" t="s">
        <v>296</v>
      </c>
      <c r="E8" s="22" t="s">
        <v>297</v>
      </c>
      <c r="F8" s="39" t="s">
        <v>298</v>
      </c>
      <c r="G8" s="14"/>
      <c r="H8" s="14"/>
      <c r="I8" s="14"/>
      <c r="J8" s="14"/>
      <c r="K8" s="14"/>
      <c r="L8" s="14"/>
      <c r="M8" s="14"/>
      <c r="N8" s="14"/>
      <c r="O8" s="14"/>
      <c r="P8" s="14"/>
      <c r="Q8" s="14"/>
      <c r="R8" s="14"/>
      <c r="S8" s="14"/>
      <c r="T8" s="14"/>
      <c r="U8" s="14"/>
      <c r="V8" s="14"/>
      <c r="W8" s="14"/>
      <c r="X8" s="14"/>
      <c r="Y8" s="14"/>
      <c r="Z8" s="14"/>
      <c r="AA8" s="14"/>
      <c r="AB8" s="14"/>
      <c r="AC8" s="14"/>
      <c r="AD8" s="14"/>
      <c r="AE8" s="14"/>
      <c r="AF8" s="56"/>
      <c r="AG8" s="56"/>
      <c r="AH8" s="56"/>
      <c r="AI8" s="56"/>
      <c r="AJ8" s="56"/>
      <c r="AK8" s="14"/>
      <c r="AL8" s="25">
        <f t="shared" si="1"/>
        <v>0</v>
      </c>
      <c r="AM8" s="26">
        <f t="shared" si="2"/>
        <v>0</v>
      </c>
      <c r="AN8" s="25">
        <f t="shared" si="3"/>
        <v>0</v>
      </c>
    </row>
    <row r="9">
      <c r="A9" s="21" t="s">
        <v>299</v>
      </c>
      <c r="B9" s="22" t="s">
        <v>300</v>
      </c>
      <c r="C9" s="23">
        <v>1.0</v>
      </c>
      <c r="D9" s="22" t="s">
        <v>301</v>
      </c>
      <c r="E9" s="39" t="s">
        <v>302</v>
      </c>
      <c r="F9" s="39" t="s">
        <v>303</v>
      </c>
      <c r="G9" s="14"/>
      <c r="H9" s="14"/>
      <c r="I9" s="14"/>
      <c r="J9" s="14"/>
      <c r="K9" s="14"/>
      <c r="L9" s="14"/>
      <c r="M9" s="14"/>
      <c r="N9" s="14"/>
      <c r="O9" s="14"/>
      <c r="P9" s="14"/>
      <c r="Q9" s="14"/>
      <c r="R9" s="14"/>
      <c r="S9" s="14"/>
      <c r="T9" s="14"/>
      <c r="U9" s="14"/>
      <c r="V9" s="14"/>
      <c r="W9" s="14"/>
      <c r="X9" s="14"/>
      <c r="Y9" s="14"/>
      <c r="Z9" s="14"/>
      <c r="AA9" s="14"/>
      <c r="AB9" s="14"/>
      <c r="AC9" s="14"/>
      <c r="AD9" s="14"/>
      <c r="AE9" s="14"/>
      <c r="AF9" s="56"/>
      <c r="AG9" s="56"/>
      <c r="AH9" s="56"/>
      <c r="AI9" s="56"/>
      <c r="AJ9" s="56"/>
      <c r="AK9" s="14"/>
      <c r="AL9" s="25">
        <f t="shared" si="1"/>
        <v>0</v>
      </c>
      <c r="AM9" s="26">
        <f t="shared" si="2"/>
        <v>0</v>
      </c>
      <c r="AN9" s="25">
        <f t="shared" si="3"/>
        <v>0</v>
      </c>
    </row>
    <row r="10">
      <c r="A10" s="27"/>
      <c r="B10" s="22" t="s">
        <v>304</v>
      </c>
      <c r="C10" s="23">
        <v>2.0</v>
      </c>
      <c r="D10" s="22" t="s">
        <v>305</v>
      </c>
      <c r="E10" s="39" t="s">
        <v>306</v>
      </c>
      <c r="F10" s="22" t="s">
        <v>307</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56"/>
      <c r="AG10" s="56"/>
      <c r="AH10" s="56"/>
      <c r="AI10" s="56"/>
      <c r="AJ10" s="56"/>
      <c r="AK10" s="14"/>
      <c r="AL10" s="25">
        <f t="shared" si="1"/>
        <v>0</v>
      </c>
      <c r="AM10" s="26">
        <f t="shared" si="2"/>
        <v>0</v>
      </c>
      <c r="AN10" s="25">
        <f t="shared" si="3"/>
        <v>0</v>
      </c>
    </row>
    <row r="11">
      <c r="A11" s="27"/>
      <c r="B11" s="22" t="s">
        <v>308</v>
      </c>
      <c r="C11" s="22">
        <v>3.0</v>
      </c>
      <c r="D11" s="39" t="s">
        <v>309</v>
      </c>
      <c r="E11" s="22" t="s">
        <v>310</v>
      </c>
      <c r="F11" s="39" t="s">
        <v>311</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56"/>
      <c r="AG11" s="56"/>
      <c r="AH11" s="56"/>
      <c r="AI11" s="56"/>
      <c r="AJ11" s="56"/>
      <c r="AK11" s="14"/>
      <c r="AL11" s="25">
        <f t="shared" si="1"/>
        <v>0</v>
      </c>
      <c r="AM11" s="26">
        <f t="shared" si="2"/>
        <v>0</v>
      </c>
      <c r="AN11" s="25">
        <f t="shared" si="3"/>
        <v>0</v>
      </c>
    </row>
    <row r="12">
      <c r="A12" s="27"/>
      <c r="B12" s="22" t="s">
        <v>312</v>
      </c>
      <c r="C12" s="22">
        <v>4.0</v>
      </c>
      <c r="D12" s="39" t="s">
        <v>313</v>
      </c>
      <c r="E12" s="39" t="s">
        <v>314</v>
      </c>
      <c r="F12" s="39" t="s">
        <v>315</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56"/>
      <c r="AG12" s="56"/>
      <c r="AH12" s="56"/>
      <c r="AI12" s="56"/>
      <c r="AJ12" s="56"/>
      <c r="AK12" s="14"/>
      <c r="AL12" s="25">
        <f t="shared" si="1"/>
        <v>0</v>
      </c>
      <c r="AM12" s="26">
        <f t="shared" si="2"/>
        <v>0</v>
      </c>
      <c r="AN12" s="25">
        <f t="shared" si="3"/>
        <v>0</v>
      </c>
    </row>
    <row r="13">
      <c r="A13" s="27"/>
      <c r="B13" s="39" t="s">
        <v>316</v>
      </c>
      <c r="C13" s="22">
        <v>5.0</v>
      </c>
      <c r="D13" s="39" t="s">
        <v>317</v>
      </c>
      <c r="E13" s="39" t="s">
        <v>318</v>
      </c>
      <c r="F13" s="22" t="s">
        <v>319</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56"/>
      <c r="AG13" s="56"/>
      <c r="AH13" s="56"/>
      <c r="AI13" s="56"/>
      <c r="AJ13" s="56"/>
      <c r="AK13" s="14"/>
      <c r="AL13" s="25">
        <f t="shared" si="1"/>
        <v>0</v>
      </c>
      <c r="AM13" s="26">
        <f t="shared" si="2"/>
        <v>0</v>
      </c>
      <c r="AN13" s="25">
        <f t="shared" si="3"/>
        <v>0</v>
      </c>
    </row>
    <row r="14">
      <c r="A14" s="29"/>
      <c r="B14" s="22" t="s">
        <v>320</v>
      </c>
      <c r="C14" s="22">
        <v>6.0</v>
      </c>
      <c r="D14" s="39" t="s">
        <v>321</v>
      </c>
      <c r="E14" s="39" t="s">
        <v>322</v>
      </c>
      <c r="F14" s="22" t="s">
        <v>323</v>
      </c>
      <c r="AE14" s="14"/>
      <c r="AF14" s="56"/>
      <c r="AG14" s="56"/>
      <c r="AH14" s="56"/>
      <c r="AI14" s="56"/>
      <c r="AJ14" s="56"/>
      <c r="AK14" s="14"/>
      <c r="AL14" s="25">
        <f t="shared" si="1"/>
        <v>0</v>
      </c>
      <c r="AM14" s="26">
        <f t="shared" si="2"/>
        <v>0</v>
      </c>
      <c r="AN14" s="25">
        <f t="shared" si="3"/>
        <v>0</v>
      </c>
    </row>
    <row r="15">
      <c r="A15" s="30" t="s">
        <v>324</v>
      </c>
      <c r="B15" s="31" t="s">
        <v>325</v>
      </c>
      <c r="C15" s="45">
        <v>1.0</v>
      </c>
      <c r="D15" s="58" t="s">
        <v>326</v>
      </c>
      <c r="E15" s="58" t="s">
        <v>327</v>
      </c>
      <c r="F15" s="58" t="s">
        <v>328</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56"/>
      <c r="AG15" s="56"/>
      <c r="AH15" s="56"/>
      <c r="AI15" s="56"/>
      <c r="AJ15" s="56"/>
      <c r="AK15" s="14"/>
      <c r="AL15" s="25">
        <f t="shared" si="1"/>
        <v>0</v>
      </c>
      <c r="AM15" s="26">
        <f t="shared" si="2"/>
        <v>0</v>
      </c>
      <c r="AN15" s="25">
        <f t="shared" si="3"/>
        <v>0</v>
      </c>
    </row>
    <row r="16">
      <c r="A16" s="27"/>
      <c r="B16" s="31" t="s">
        <v>329</v>
      </c>
      <c r="C16" s="45">
        <v>2.0</v>
      </c>
      <c r="D16" s="58" t="s">
        <v>330</v>
      </c>
      <c r="E16" s="59" t="s">
        <v>331</v>
      </c>
      <c r="F16" s="59" t="s">
        <v>332</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56"/>
      <c r="AG16" s="56"/>
      <c r="AH16" s="56"/>
      <c r="AI16" s="56"/>
      <c r="AJ16" s="56"/>
      <c r="AK16" s="14"/>
      <c r="AL16" s="25">
        <f t="shared" si="1"/>
        <v>0</v>
      </c>
      <c r="AM16" s="26">
        <f t="shared" si="2"/>
        <v>0</v>
      </c>
      <c r="AN16" s="25">
        <f t="shared" si="3"/>
        <v>0</v>
      </c>
    </row>
    <row r="17">
      <c r="A17" s="27"/>
      <c r="B17" s="31" t="s">
        <v>333</v>
      </c>
      <c r="C17" s="45">
        <v>3.0</v>
      </c>
      <c r="D17" s="58" t="s">
        <v>334</v>
      </c>
      <c r="E17" s="58" t="s">
        <v>335</v>
      </c>
      <c r="F17" s="58" t="s">
        <v>336</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56"/>
      <c r="AG17" s="56"/>
      <c r="AH17" s="56"/>
      <c r="AI17" s="56"/>
      <c r="AJ17" s="56"/>
      <c r="AK17" s="14"/>
      <c r="AL17" s="25">
        <f t="shared" si="1"/>
        <v>0</v>
      </c>
      <c r="AM17" s="26">
        <f t="shared" si="2"/>
        <v>0</v>
      </c>
      <c r="AN17" s="25">
        <f t="shared" si="3"/>
        <v>0</v>
      </c>
    </row>
    <row r="18">
      <c r="A18" s="27"/>
      <c r="B18" s="31" t="s">
        <v>337</v>
      </c>
      <c r="C18" s="45">
        <v>4.0</v>
      </c>
      <c r="D18" s="58" t="s">
        <v>338</v>
      </c>
      <c r="E18" s="58" t="s">
        <v>339</v>
      </c>
      <c r="F18" s="66" t="s">
        <v>340</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56"/>
      <c r="AG18" s="56"/>
      <c r="AH18" s="56"/>
      <c r="AI18" s="56"/>
      <c r="AJ18" s="56"/>
      <c r="AK18" s="14"/>
      <c r="AL18" s="25">
        <f t="shared" si="1"/>
        <v>0</v>
      </c>
      <c r="AM18" s="26">
        <f t="shared" si="2"/>
        <v>0</v>
      </c>
      <c r="AN18" s="25">
        <f t="shared" si="3"/>
        <v>0</v>
      </c>
    </row>
    <row r="19">
      <c r="A19" s="27"/>
      <c r="B19" s="31" t="s">
        <v>341</v>
      </c>
      <c r="C19" s="45">
        <v>5.0</v>
      </c>
      <c r="D19" s="58" t="s">
        <v>342</v>
      </c>
      <c r="E19" s="58" t="s">
        <v>343</v>
      </c>
      <c r="F19" s="58" t="s">
        <v>344</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56"/>
      <c r="AG19" s="56"/>
      <c r="AH19" s="56"/>
      <c r="AI19" s="56"/>
      <c r="AJ19" s="56"/>
      <c r="AK19" s="14"/>
      <c r="AL19" s="25">
        <f t="shared" si="1"/>
        <v>0</v>
      </c>
      <c r="AM19" s="26">
        <f t="shared" si="2"/>
        <v>0</v>
      </c>
      <c r="AN19" s="25">
        <f t="shared" si="3"/>
        <v>0</v>
      </c>
    </row>
    <row r="20">
      <c r="A20" s="29"/>
      <c r="B20" s="58" t="s">
        <v>345</v>
      </c>
      <c r="C20" s="45">
        <v>6.0</v>
      </c>
      <c r="D20" s="58" t="s">
        <v>346</v>
      </c>
      <c r="E20" s="58" t="s">
        <v>347</v>
      </c>
      <c r="F20" s="31" t="s">
        <v>348</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67"/>
      <c r="AG20" s="67"/>
      <c r="AH20" s="67"/>
      <c r="AI20" s="67"/>
      <c r="AJ20" s="67"/>
      <c r="AK20" s="14"/>
      <c r="AL20" s="25">
        <f t="shared" si="1"/>
        <v>0</v>
      </c>
      <c r="AM20" s="26">
        <f t="shared" si="2"/>
        <v>0</v>
      </c>
      <c r="AN20" s="25">
        <f t="shared" si="3"/>
        <v>0</v>
      </c>
    </row>
    <row r="21" ht="15.75" customHeight="1">
      <c r="A21" s="14"/>
      <c r="B21" s="14"/>
      <c r="C21" s="14"/>
      <c r="D21" s="34"/>
      <c r="E21" s="34"/>
      <c r="F21" s="35" t="s">
        <v>122</v>
      </c>
      <c r="G21" s="26">
        <f t="shared" ref="G21:AJ21" si="4">(COUNTIF(G3:G20,"GD")/18)</f>
        <v>0</v>
      </c>
      <c r="H21" s="26">
        <f t="shared" si="4"/>
        <v>0</v>
      </c>
      <c r="I21" s="26">
        <f t="shared" si="4"/>
        <v>0</v>
      </c>
      <c r="J21" s="26">
        <f t="shared" si="4"/>
        <v>0</v>
      </c>
      <c r="K21" s="26">
        <f t="shared" si="4"/>
        <v>0</v>
      </c>
      <c r="L21" s="26">
        <f t="shared" si="4"/>
        <v>0</v>
      </c>
      <c r="M21" s="26">
        <f t="shared" si="4"/>
        <v>0</v>
      </c>
      <c r="N21" s="26">
        <f t="shared" si="4"/>
        <v>0</v>
      </c>
      <c r="O21" s="26">
        <f t="shared" si="4"/>
        <v>0</v>
      </c>
      <c r="P21" s="26">
        <f t="shared" si="4"/>
        <v>0</v>
      </c>
      <c r="Q21" s="26">
        <f t="shared" si="4"/>
        <v>0</v>
      </c>
      <c r="R21" s="26">
        <f t="shared" si="4"/>
        <v>0</v>
      </c>
      <c r="S21" s="26">
        <f t="shared" si="4"/>
        <v>0</v>
      </c>
      <c r="T21" s="26">
        <f t="shared" si="4"/>
        <v>0</v>
      </c>
      <c r="U21" s="26">
        <f t="shared" si="4"/>
        <v>0</v>
      </c>
      <c r="V21" s="26">
        <f t="shared" si="4"/>
        <v>0</v>
      </c>
      <c r="W21" s="26">
        <f t="shared" si="4"/>
        <v>0</v>
      </c>
      <c r="X21" s="26">
        <f t="shared" si="4"/>
        <v>0</v>
      </c>
      <c r="Y21" s="26">
        <f t="shared" si="4"/>
        <v>0</v>
      </c>
      <c r="Z21" s="26">
        <f t="shared" si="4"/>
        <v>0</v>
      </c>
      <c r="AA21" s="26">
        <f t="shared" si="4"/>
        <v>0</v>
      </c>
      <c r="AB21" s="26">
        <f t="shared" si="4"/>
        <v>0</v>
      </c>
      <c r="AC21" s="26">
        <f t="shared" si="4"/>
        <v>0</v>
      </c>
      <c r="AD21" s="26">
        <f t="shared" si="4"/>
        <v>0</v>
      </c>
      <c r="AE21" s="26">
        <f t="shared" si="4"/>
        <v>0</v>
      </c>
      <c r="AF21" s="26">
        <f t="shared" si="4"/>
        <v>0</v>
      </c>
      <c r="AG21" s="26">
        <f t="shared" si="4"/>
        <v>0</v>
      </c>
      <c r="AH21" s="26">
        <f t="shared" si="4"/>
        <v>0</v>
      </c>
      <c r="AI21" s="26">
        <f t="shared" si="4"/>
        <v>0</v>
      </c>
      <c r="AJ21" s="26">
        <f t="shared" si="4"/>
        <v>0</v>
      </c>
      <c r="AK21" s="14"/>
      <c r="AL21" s="36"/>
      <c r="AM21" s="37"/>
      <c r="AN21" s="37"/>
    </row>
    <row r="22" ht="15.75" customHeight="1">
      <c r="A22" s="14"/>
      <c r="B22" s="68"/>
      <c r="C22" s="14"/>
      <c r="D22" s="34"/>
      <c r="E22" s="34"/>
      <c r="F22" s="38" t="s">
        <v>123</v>
      </c>
      <c r="G22" s="64">
        <f t="shared" ref="G22:AJ22" si="5">(COUNTIF(G2:G20,"SU")/36)</f>
        <v>0</v>
      </c>
      <c r="H22" s="64">
        <f t="shared" si="5"/>
        <v>0</v>
      </c>
      <c r="I22" s="64">
        <f t="shared" si="5"/>
        <v>0</v>
      </c>
      <c r="J22" s="64">
        <f t="shared" si="5"/>
        <v>0</v>
      </c>
      <c r="K22" s="64">
        <f t="shared" si="5"/>
        <v>0</v>
      </c>
      <c r="L22" s="64">
        <f t="shared" si="5"/>
        <v>0</v>
      </c>
      <c r="M22" s="64">
        <f t="shared" si="5"/>
        <v>0</v>
      </c>
      <c r="N22" s="64">
        <f t="shared" si="5"/>
        <v>0</v>
      </c>
      <c r="O22" s="64">
        <f t="shared" si="5"/>
        <v>0</v>
      </c>
      <c r="P22" s="64">
        <f t="shared" si="5"/>
        <v>0</v>
      </c>
      <c r="Q22" s="64">
        <f t="shared" si="5"/>
        <v>0</v>
      </c>
      <c r="R22" s="64">
        <f t="shared" si="5"/>
        <v>0</v>
      </c>
      <c r="S22" s="64">
        <f t="shared" si="5"/>
        <v>0</v>
      </c>
      <c r="T22" s="64">
        <f t="shared" si="5"/>
        <v>0</v>
      </c>
      <c r="U22" s="64">
        <f t="shared" si="5"/>
        <v>0</v>
      </c>
      <c r="V22" s="64">
        <f t="shared" si="5"/>
        <v>0</v>
      </c>
      <c r="W22" s="64">
        <f t="shared" si="5"/>
        <v>0</v>
      </c>
      <c r="X22" s="64">
        <f t="shared" si="5"/>
        <v>0</v>
      </c>
      <c r="Y22" s="64">
        <f t="shared" si="5"/>
        <v>0</v>
      </c>
      <c r="Z22" s="64">
        <f t="shared" si="5"/>
        <v>0</v>
      </c>
      <c r="AA22" s="64">
        <f t="shared" si="5"/>
        <v>0</v>
      </c>
      <c r="AB22" s="64">
        <f t="shared" si="5"/>
        <v>0</v>
      </c>
      <c r="AC22" s="64">
        <f t="shared" si="5"/>
        <v>0</v>
      </c>
      <c r="AD22" s="64">
        <f t="shared" si="5"/>
        <v>0</v>
      </c>
      <c r="AE22" s="64">
        <f t="shared" si="5"/>
        <v>0</v>
      </c>
      <c r="AF22" s="64">
        <f t="shared" si="5"/>
        <v>0</v>
      </c>
      <c r="AG22" s="64">
        <f t="shared" si="5"/>
        <v>0</v>
      </c>
      <c r="AH22" s="64">
        <f t="shared" si="5"/>
        <v>0</v>
      </c>
      <c r="AI22" s="64">
        <f t="shared" si="5"/>
        <v>0</v>
      </c>
      <c r="AJ22" s="64">
        <f t="shared" si="5"/>
        <v>0</v>
      </c>
      <c r="AK22" s="14"/>
      <c r="AL22" s="36"/>
      <c r="AM22" s="37"/>
      <c r="AN22" s="37"/>
    </row>
    <row r="23" ht="15.75" customHeight="1">
      <c r="A23" s="14"/>
      <c r="B23" s="14"/>
      <c r="C23" s="14"/>
      <c r="D23" s="34"/>
      <c r="E23" s="34"/>
      <c r="F23" s="38" t="s">
        <v>124</v>
      </c>
      <c r="G23" s="64">
        <f t="shared" ref="G23:AJ23" si="6">(COUNTIF(G3:G20,"WT")/36)</f>
        <v>0</v>
      </c>
      <c r="H23" s="64">
        <f t="shared" si="6"/>
        <v>0</v>
      </c>
      <c r="I23" s="64">
        <f t="shared" si="6"/>
        <v>0</v>
      </c>
      <c r="J23" s="64">
        <f t="shared" si="6"/>
        <v>0</v>
      </c>
      <c r="K23" s="64">
        <f t="shared" si="6"/>
        <v>0</v>
      </c>
      <c r="L23" s="64">
        <f t="shared" si="6"/>
        <v>0</v>
      </c>
      <c r="M23" s="64">
        <f t="shared" si="6"/>
        <v>0</v>
      </c>
      <c r="N23" s="64">
        <f t="shared" si="6"/>
        <v>0</v>
      </c>
      <c r="O23" s="64">
        <f t="shared" si="6"/>
        <v>0</v>
      </c>
      <c r="P23" s="64">
        <f t="shared" si="6"/>
        <v>0</v>
      </c>
      <c r="Q23" s="64">
        <f t="shared" si="6"/>
        <v>0</v>
      </c>
      <c r="R23" s="64">
        <f t="shared" si="6"/>
        <v>0</v>
      </c>
      <c r="S23" s="64">
        <f t="shared" si="6"/>
        <v>0</v>
      </c>
      <c r="T23" s="64">
        <f t="shared" si="6"/>
        <v>0</v>
      </c>
      <c r="U23" s="64">
        <f t="shared" si="6"/>
        <v>0</v>
      </c>
      <c r="V23" s="64">
        <f t="shared" si="6"/>
        <v>0</v>
      </c>
      <c r="W23" s="64">
        <f t="shared" si="6"/>
        <v>0</v>
      </c>
      <c r="X23" s="64">
        <f t="shared" si="6"/>
        <v>0</v>
      </c>
      <c r="Y23" s="64">
        <f t="shared" si="6"/>
        <v>0</v>
      </c>
      <c r="Z23" s="64">
        <f t="shared" si="6"/>
        <v>0</v>
      </c>
      <c r="AA23" s="64">
        <f t="shared" si="6"/>
        <v>0</v>
      </c>
      <c r="AB23" s="64">
        <f t="shared" si="6"/>
        <v>0</v>
      </c>
      <c r="AC23" s="64">
        <f t="shared" si="6"/>
        <v>0</v>
      </c>
      <c r="AD23" s="64">
        <f t="shared" si="6"/>
        <v>0</v>
      </c>
      <c r="AE23" s="64">
        <f t="shared" si="6"/>
        <v>0</v>
      </c>
      <c r="AF23" s="64">
        <f t="shared" si="6"/>
        <v>0</v>
      </c>
      <c r="AG23" s="64">
        <f t="shared" si="6"/>
        <v>0</v>
      </c>
      <c r="AH23" s="64">
        <f t="shared" si="6"/>
        <v>0</v>
      </c>
      <c r="AI23" s="64">
        <f t="shared" si="6"/>
        <v>0</v>
      </c>
      <c r="AJ23" s="64">
        <f t="shared" si="6"/>
        <v>0</v>
      </c>
      <c r="AK23" s="14"/>
      <c r="AL23" s="36"/>
      <c r="AM23" s="37"/>
      <c r="AN23" s="37"/>
    </row>
    <row r="24" ht="15.75" customHeight="1">
      <c r="A24" s="14"/>
      <c r="B24" s="14"/>
      <c r="C24" s="14"/>
      <c r="D24" s="34"/>
      <c r="E24" s="34"/>
      <c r="F24" s="3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36"/>
      <c r="AM24" s="37"/>
      <c r="AN24" s="37"/>
    </row>
    <row r="25" ht="15.75" customHeight="1">
      <c r="A25" s="14"/>
      <c r="B25" s="14"/>
      <c r="C25" s="14"/>
      <c r="D25" s="34"/>
      <c r="E25" s="34"/>
      <c r="F25" s="3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row>
    <row r="26" ht="15.75" customHeight="1">
      <c r="A26" s="14"/>
      <c r="B26" s="14"/>
      <c r="C26" s="14"/>
      <c r="D26" s="34"/>
      <c r="E26" s="34"/>
      <c r="F26" s="3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row>
    <row r="27" ht="15.75" customHeight="1">
      <c r="A27" s="14"/>
      <c r="B27" s="14"/>
      <c r="C27" s="14"/>
      <c r="D27" s="34"/>
      <c r="E27" s="34"/>
      <c r="F27" s="3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row>
    <row r="28" ht="15.75" customHeight="1">
      <c r="A28" s="14"/>
      <c r="B28" s="14"/>
      <c r="C28" s="14"/>
      <c r="D28" s="34"/>
      <c r="E28" s="34"/>
      <c r="F28" s="3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row>
    <row r="29" ht="15.75" customHeight="1">
      <c r="A29" s="14"/>
      <c r="B29" s="14"/>
      <c r="C29" s="14"/>
      <c r="D29" s="34"/>
      <c r="E29" s="34"/>
      <c r="F29" s="3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row>
    <row r="30" ht="15.75" customHeight="1">
      <c r="A30" s="14"/>
      <c r="B30" s="14"/>
      <c r="C30" s="14"/>
      <c r="D30" s="34"/>
      <c r="E30" s="34"/>
      <c r="F30" s="3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row>
    <row r="31" ht="15.75" customHeight="1">
      <c r="A31" s="14"/>
      <c r="B31" s="14"/>
      <c r="C31" s="14"/>
      <c r="D31" s="34"/>
      <c r="E31" s="34"/>
      <c r="F31" s="3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34"/>
      <c r="E32" s="34"/>
      <c r="F32" s="3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34"/>
      <c r="E33" s="34"/>
      <c r="F33" s="3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34"/>
      <c r="E34" s="34"/>
      <c r="F34" s="3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34"/>
      <c r="E35" s="34"/>
      <c r="F35" s="3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34"/>
      <c r="E36" s="34"/>
      <c r="F36" s="3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34"/>
      <c r="E37" s="34"/>
      <c r="F37" s="3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34"/>
      <c r="E38" s="34"/>
      <c r="F38" s="3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34"/>
      <c r="E39" s="34"/>
      <c r="F39" s="3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34"/>
      <c r="E40" s="34"/>
      <c r="F40" s="3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34"/>
      <c r="E41" s="34"/>
      <c r="F41" s="3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34"/>
      <c r="E42" s="34"/>
      <c r="F42" s="3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34"/>
      <c r="E43" s="34"/>
      <c r="F43" s="3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34"/>
      <c r="E44" s="34"/>
      <c r="F44" s="3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34"/>
      <c r="E45" s="34"/>
      <c r="F45" s="3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34"/>
      <c r="E46" s="34"/>
      <c r="F46" s="3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34"/>
      <c r="E47" s="34"/>
      <c r="F47" s="3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34"/>
      <c r="E48" s="34"/>
      <c r="F48" s="3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34"/>
      <c r="E49" s="34"/>
      <c r="F49" s="3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34"/>
      <c r="E50" s="34"/>
      <c r="F50" s="3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34"/>
      <c r="E51" s="34"/>
      <c r="F51" s="3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34"/>
      <c r="E52" s="34"/>
      <c r="F52" s="3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34"/>
      <c r="E53" s="34"/>
      <c r="F53" s="3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34"/>
      <c r="E54" s="34"/>
      <c r="F54" s="3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34"/>
      <c r="E55" s="34"/>
      <c r="F55" s="3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4"/>
      <c r="E56" s="34"/>
      <c r="F56" s="3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4"/>
      <c r="E57" s="34"/>
      <c r="F57" s="3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4"/>
      <c r="E58" s="34"/>
      <c r="F58" s="3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4"/>
      <c r="E59" s="34"/>
      <c r="F59" s="3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4"/>
      <c r="E60" s="34"/>
      <c r="F60" s="3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4"/>
      <c r="E61" s="34"/>
      <c r="F61" s="3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4"/>
      <c r="E62" s="34"/>
      <c r="F62" s="3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4"/>
      <c r="E63" s="34"/>
      <c r="F63" s="3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4"/>
      <c r="E64" s="34"/>
      <c r="F64" s="3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4"/>
      <c r="E65" s="34"/>
      <c r="F65" s="3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4"/>
      <c r="E66" s="34"/>
      <c r="F66" s="3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4"/>
      <c r="E67" s="34"/>
      <c r="F67" s="3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4"/>
      <c r="E68" s="34"/>
      <c r="F68" s="3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4"/>
      <c r="E69" s="34"/>
      <c r="F69" s="3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4"/>
      <c r="E70" s="34"/>
      <c r="F70" s="3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4"/>
      <c r="E71" s="34"/>
      <c r="F71" s="3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4"/>
      <c r="E72" s="34"/>
      <c r="F72" s="3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4"/>
      <c r="E73" s="34"/>
      <c r="F73" s="3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4"/>
      <c r="E74" s="34"/>
      <c r="F74" s="3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4"/>
      <c r="E75" s="34"/>
      <c r="F75" s="3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4"/>
      <c r="E76" s="34"/>
      <c r="F76" s="3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4"/>
      <c r="E77" s="34"/>
      <c r="F77" s="3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4"/>
      <c r="E78" s="34"/>
      <c r="F78" s="3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4"/>
      <c r="E79" s="34"/>
      <c r="F79" s="3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4"/>
      <c r="E80" s="34"/>
      <c r="F80" s="3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4"/>
      <c r="E81" s="34"/>
      <c r="F81" s="3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4"/>
      <c r="E82" s="34"/>
      <c r="F82" s="3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4"/>
      <c r="E83" s="34"/>
      <c r="F83" s="3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4"/>
      <c r="E84" s="34"/>
      <c r="F84" s="3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4"/>
      <c r="E85" s="34"/>
      <c r="F85" s="3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4"/>
      <c r="E86" s="34"/>
      <c r="F86" s="3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4"/>
      <c r="E87" s="34"/>
      <c r="F87" s="3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4"/>
      <c r="E88" s="34"/>
      <c r="F88" s="3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4"/>
      <c r="E89" s="34"/>
      <c r="F89" s="3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4"/>
      <c r="E90" s="34"/>
      <c r="F90" s="3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4"/>
      <c r="E91" s="34"/>
      <c r="F91" s="3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4"/>
      <c r="E92" s="34"/>
      <c r="F92" s="3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4"/>
      <c r="E93" s="34"/>
      <c r="F93" s="3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4"/>
      <c r="E94" s="34"/>
      <c r="F94" s="3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4"/>
      <c r="E95" s="34"/>
      <c r="F95" s="3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4"/>
      <c r="E96" s="34"/>
      <c r="F96" s="3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4"/>
      <c r="E97" s="34"/>
      <c r="F97" s="3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4"/>
      <c r="E98" s="34"/>
      <c r="F98" s="3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4"/>
      <c r="E99" s="34"/>
      <c r="F99" s="3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4"/>
      <c r="E100" s="34"/>
      <c r="F100" s="3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4"/>
      <c r="E101" s="34"/>
      <c r="F101" s="3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4"/>
      <c r="E102" s="34"/>
      <c r="F102" s="3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4"/>
      <c r="E103" s="34"/>
      <c r="F103" s="3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4"/>
      <c r="E104" s="34"/>
      <c r="F104" s="3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4"/>
      <c r="E105" s="34"/>
      <c r="F105" s="3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4"/>
      <c r="E106" s="34"/>
      <c r="F106" s="3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4"/>
      <c r="E107" s="34"/>
      <c r="F107" s="3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4"/>
      <c r="E108" s="34"/>
      <c r="F108" s="3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4"/>
      <c r="E109" s="34"/>
      <c r="F109" s="3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4"/>
      <c r="E110" s="34"/>
      <c r="F110" s="3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4"/>
      <c r="E111" s="34"/>
      <c r="F111" s="3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4"/>
      <c r="E112" s="34"/>
      <c r="F112" s="3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4"/>
      <c r="E113" s="34"/>
      <c r="F113" s="3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4"/>
      <c r="E114" s="34"/>
      <c r="F114" s="3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4"/>
      <c r="E115" s="34"/>
      <c r="F115" s="3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4"/>
      <c r="E116" s="34"/>
      <c r="F116" s="3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4"/>
      <c r="E117" s="34"/>
      <c r="F117" s="3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4"/>
      <c r="E118" s="34"/>
      <c r="F118" s="3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4"/>
      <c r="E119" s="34"/>
      <c r="F119" s="3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4"/>
      <c r="E120" s="34"/>
      <c r="F120" s="3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4"/>
      <c r="E121" s="34"/>
      <c r="F121" s="3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4"/>
      <c r="E122" s="34"/>
      <c r="F122" s="3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4"/>
      <c r="E123" s="34"/>
      <c r="F123" s="3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4"/>
      <c r="E124" s="34"/>
      <c r="F124" s="3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4"/>
      <c r="E125" s="34"/>
      <c r="F125" s="3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4"/>
      <c r="E126" s="34"/>
      <c r="F126" s="3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4"/>
      <c r="E127" s="34"/>
      <c r="F127" s="3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4"/>
      <c r="E128" s="34"/>
      <c r="F128" s="3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4"/>
      <c r="E129" s="34"/>
      <c r="F129" s="3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4"/>
      <c r="E130" s="34"/>
      <c r="F130" s="3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4"/>
      <c r="E131" s="34"/>
      <c r="F131" s="3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4"/>
      <c r="E132" s="34"/>
      <c r="F132" s="3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4"/>
      <c r="E133" s="34"/>
      <c r="F133" s="3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4"/>
      <c r="E134" s="34"/>
      <c r="F134" s="3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4"/>
      <c r="E135" s="34"/>
      <c r="F135" s="3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4"/>
      <c r="E136" s="34"/>
      <c r="F136" s="3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4"/>
      <c r="E137" s="34"/>
      <c r="F137" s="3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4"/>
      <c r="E138" s="34"/>
      <c r="F138" s="3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4"/>
      <c r="E139" s="34"/>
      <c r="F139" s="3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4"/>
      <c r="E140" s="34"/>
      <c r="F140" s="3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4"/>
      <c r="E141" s="34"/>
      <c r="F141" s="3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4"/>
      <c r="E142" s="34"/>
      <c r="F142" s="3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4"/>
      <c r="E143" s="34"/>
      <c r="F143" s="3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4"/>
      <c r="E144" s="34"/>
      <c r="F144" s="3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4"/>
      <c r="E145" s="34"/>
      <c r="F145" s="3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4"/>
      <c r="E146" s="34"/>
      <c r="F146" s="3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4"/>
      <c r="E147" s="34"/>
      <c r="F147" s="3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4"/>
      <c r="E148" s="34"/>
      <c r="F148" s="3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4"/>
      <c r="E149" s="34"/>
      <c r="F149" s="3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4"/>
      <c r="E150" s="34"/>
      <c r="F150" s="3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4"/>
      <c r="E151" s="34"/>
      <c r="F151" s="3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4"/>
      <c r="E152" s="34"/>
      <c r="F152" s="3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4"/>
      <c r="E153" s="34"/>
      <c r="F153" s="3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4"/>
      <c r="E154" s="34"/>
      <c r="F154" s="3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4"/>
      <c r="E155" s="34"/>
      <c r="F155" s="3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4"/>
      <c r="E156" s="34"/>
      <c r="F156" s="3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4"/>
      <c r="E157" s="34"/>
      <c r="F157" s="3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4"/>
      <c r="E158" s="34"/>
      <c r="F158" s="3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4"/>
      <c r="E159" s="34"/>
      <c r="F159" s="3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4"/>
      <c r="E160" s="34"/>
      <c r="F160" s="3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4"/>
      <c r="E161" s="34"/>
      <c r="F161" s="3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4"/>
      <c r="E162" s="34"/>
      <c r="F162" s="3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4"/>
      <c r="E163" s="34"/>
      <c r="F163" s="3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4"/>
      <c r="E164" s="34"/>
      <c r="F164" s="3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4"/>
      <c r="E165" s="34"/>
      <c r="F165" s="3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4"/>
      <c r="E166" s="34"/>
      <c r="F166" s="3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4"/>
      <c r="E167" s="34"/>
      <c r="F167" s="3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4"/>
      <c r="E168" s="34"/>
      <c r="F168" s="3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4"/>
      <c r="E169" s="34"/>
      <c r="F169" s="3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4"/>
      <c r="E170" s="34"/>
      <c r="F170" s="3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4"/>
      <c r="E171" s="34"/>
      <c r="F171" s="3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4"/>
      <c r="E172" s="34"/>
      <c r="F172" s="3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4"/>
      <c r="E173" s="34"/>
      <c r="F173" s="3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4"/>
      <c r="E174" s="34"/>
      <c r="F174" s="3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4"/>
      <c r="E175" s="34"/>
      <c r="F175" s="3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4"/>
      <c r="E176" s="34"/>
      <c r="F176" s="3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4"/>
      <c r="E177" s="34"/>
      <c r="F177" s="3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4"/>
      <c r="E178" s="34"/>
      <c r="F178" s="3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4"/>
      <c r="E179" s="34"/>
      <c r="F179" s="3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4"/>
      <c r="E180" s="34"/>
      <c r="F180" s="3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4"/>
      <c r="E181" s="34"/>
      <c r="F181" s="3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4"/>
      <c r="E182" s="34"/>
      <c r="F182" s="3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4"/>
      <c r="E183" s="34"/>
      <c r="F183" s="3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4"/>
      <c r="E184" s="34"/>
      <c r="F184" s="3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4"/>
      <c r="E185" s="34"/>
      <c r="F185" s="3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4"/>
      <c r="E186" s="34"/>
      <c r="F186" s="3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4"/>
      <c r="E187" s="34"/>
      <c r="F187" s="3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4"/>
      <c r="E188" s="34"/>
      <c r="F188" s="3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4"/>
      <c r="E189" s="34"/>
      <c r="F189" s="3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4"/>
      <c r="E190" s="34"/>
      <c r="F190" s="3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4"/>
      <c r="E191" s="34"/>
      <c r="F191" s="3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4"/>
      <c r="E192" s="34"/>
      <c r="F192" s="3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4"/>
      <c r="E193" s="34"/>
      <c r="F193" s="3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4"/>
      <c r="E194" s="34"/>
      <c r="F194" s="3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4"/>
      <c r="E195" s="34"/>
      <c r="F195" s="3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4"/>
      <c r="E196" s="34"/>
      <c r="F196" s="3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4"/>
      <c r="E197" s="34"/>
      <c r="F197" s="3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4"/>
      <c r="E198" s="34"/>
      <c r="F198" s="3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4"/>
      <c r="E199" s="34"/>
      <c r="F199" s="3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4"/>
      <c r="E200" s="34"/>
      <c r="F200" s="3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4"/>
      <c r="E201" s="34"/>
      <c r="F201" s="3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4"/>
      <c r="E202" s="34"/>
      <c r="F202" s="3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4"/>
      <c r="E203" s="34"/>
      <c r="F203" s="3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4"/>
      <c r="E204" s="34"/>
      <c r="F204" s="3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4"/>
      <c r="E205" s="34"/>
      <c r="F205" s="3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4"/>
      <c r="E206" s="34"/>
      <c r="F206" s="3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4"/>
      <c r="E207" s="34"/>
      <c r="F207" s="3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4"/>
      <c r="E208" s="34"/>
      <c r="F208" s="3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4"/>
      <c r="E209" s="34"/>
      <c r="F209" s="3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4"/>
      <c r="E210" s="34"/>
      <c r="F210" s="3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4"/>
      <c r="E211" s="34"/>
      <c r="F211" s="3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4"/>
      <c r="E212" s="34"/>
      <c r="F212" s="3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4"/>
      <c r="E213" s="34"/>
      <c r="F213" s="3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4"/>
      <c r="E214" s="34"/>
      <c r="F214" s="3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4"/>
      <c r="E215" s="34"/>
      <c r="F215" s="3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4"/>
      <c r="E216" s="34"/>
      <c r="F216" s="3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4"/>
      <c r="E217" s="34"/>
      <c r="F217" s="3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4"/>
      <c r="E218" s="34"/>
      <c r="F218" s="3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4"/>
      <c r="E219" s="34"/>
      <c r="F219" s="3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4"/>
      <c r="E220" s="34"/>
      <c r="F220" s="3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4"/>
      <c r="E221" s="34"/>
      <c r="F221" s="3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4"/>
      <c r="E222" s="34"/>
      <c r="F222" s="3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4"/>
      <c r="E223" s="34"/>
      <c r="F223" s="3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E1:F1"/>
    <mergeCell ref="A3:A8"/>
    <mergeCell ref="A9:A14"/>
    <mergeCell ref="A15:A20"/>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8"/>
      <c r="B1" s="9" t="s">
        <v>349</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6" t="s">
        <v>10</v>
      </c>
      <c r="C2" s="17" t="s">
        <v>11</v>
      </c>
      <c r="D2" s="17"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21" t="s">
        <v>350</v>
      </c>
      <c r="B3" s="22" t="s">
        <v>351</v>
      </c>
      <c r="C3" s="23">
        <v>1.0</v>
      </c>
      <c r="D3" s="22" t="s">
        <v>352</v>
      </c>
      <c r="E3" s="22" t="s">
        <v>353</v>
      </c>
      <c r="F3" s="22" t="s">
        <v>354</v>
      </c>
      <c r="G3" s="14"/>
      <c r="H3" s="14"/>
      <c r="I3" s="14"/>
      <c r="J3" s="14"/>
      <c r="K3" s="14"/>
      <c r="L3" s="14"/>
      <c r="M3" s="14"/>
      <c r="N3" s="14"/>
      <c r="O3" s="14"/>
      <c r="P3" s="14"/>
      <c r="Q3" s="14"/>
      <c r="R3" s="14"/>
      <c r="S3" s="14"/>
      <c r="T3" s="14"/>
      <c r="U3" s="14"/>
      <c r="V3" s="14"/>
      <c r="W3" s="14"/>
      <c r="X3" s="14"/>
      <c r="Y3" s="14"/>
      <c r="Z3" s="14"/>
      <c r="AA3" s="14"/>
      <c r="AB3" s="14"/>
      <c r="AC3" s="14"/>
      <c r="AD3" s="14"/>
      <c r="AE3" s="14"/>
      <c r="AF3" s="52"/>
      <c r="AG3" s="52"/>
      <c r="AH3" s="52"/>
      <c r="AI3" s="52"/>
      <c r="AJ3" s="52"/>
      <c r="AK3" s="24">
        <v>30.0</v>
      </c>
      <c r="AL3" s="25">
        <f t="shared" ref="AL3:AL21" si="1">(COUNTIF(G3:AJ3,"WT"))/$AK$3</f>
        <v>0</v>
      </c>
      <c r="AM3" s="26">
        <f t="shared" ref="AM3:AM21" si="2">(COUNTIF(G3:AJ3,"SU"))/$AK$3</f>
        <v>0</v>
      </c>
      <c r="AN3" s="25">
        <f t="shared" ref="AN3:AN21" si="3">(COUNTIF(G3:AJ3,"GD"))/$AK$3</f>
        <v>0</v>
      </c>
    </row>
    <row r="4">
      <c r="A4" s="27"/>
      <c r="B4" s="22" t="s">
        <v>355</v>
      </c>
      <c r="C4" s="23">
        <v>2.0</v>
      </c>
      <c r="D4" s="22" t="s">
        <v>356</v>
      </c>
      <c r="E4" s="22" t="s">
        <v>357</v>
      </c>
      <c r="F4" s="22" t="s">
        <v>358</v>
      </c>
      <c r="G4" s="14"/>
      <c r="H4" s="14"/>
      <c r="I4" s="14"/>
      <c r="J4" s="14"/>
      <c r="K4" s="14"/>
      <c r="L4" s="14"/>
      <c r="M4" s="14"/>
      <c r="N4" s="14"/>
      <c r="O4" s="14"/>
      <c r="P4" s="14"/>
      <c r="Q4" s="14"/>
      <c r="R4" s="14"/>
      <c r="S4" s="14"/>
      <c r="T4" s="14"/>
      <c r="U4" s="14"/>
      <c r="V4" s="14"/>
      <c r="W4" s="14"/>
      <c r="X4" s="14"/>
      <c r="Y4" s="14"/>
      <c r="Z4" s="14"/>
      <c r="AA4" s="14"/>
      <c r="AB4" s="14"/>
      <c r="AC4" s="14"/>
      <c r="AD4" s="14"/>
      <c r="AE4" s="14"/>
      <c r="AF4" s="56"/>
      <c r="AG4" s="56"/>
      <c r="AH4" s="56"/>
      <c r="AI4" s="56"/>
      <c r="AJ4" s="56"/>
      <c r="AK4" s="14"/>
      <c r="AL4" s="25">
        <f t="shared" si="1"/>
        <v>0</v>
      </c>
      <c r="AM4" s="26">
        <f t="shared" si="2"/>
        <v>0</v>
      </c>
      <c r="AN4" s="25">
        <f t="shared" si="3"/>
        <v>0</v>
      </c>
    </row>
    <row r="5">
      <c r="A5" s="27"/>
      <c r="B5" s="22" t="s">
        <v>359</v>
      </c>
      <c r="C5" s="22">
        <v>3.0</v>
      </c>
      <c r="D5" s="22" t="s">
        <v>360</v>
      </c>
      <c r="E5" s="22" t="s">
        <v>361</v>
      </c>
      <c r="F5" s="22" t="s">
        <v>362</v>
      </c>
      <c r="G5" s="14"/>
      <c r="H5" s="14"/>
      <c r="I5" s="14"/>
      <c r="J5" s="14"/>
      <c r="K5" s="14"/>
      <c r="L5" s="14"/>
      <c r="M5" s="14"/>
      <c r="N5" s="14"/>
      <c r="O5" s="14"/>
      <c r="P5" s="14"/>
      <c r="Q5" s="14"/>
      <c r="R5" s="14"/>
      <c r="S5" s="14"/>
      <c r="T5" s="14"/>
      <c r="U5" s="14"/>
      <c r="V5" s="14"/>
      <c r="W5" s="14"/>
      <c r="X5" s="14"/>
      <c r="Y5" s="14"/>
      <c r="Z5" s="14"/>
      <c r="AA5" s="14"/>
      <c r="AB5" s="14"/>
      <c r="AC5" s="14"/>
      <c r="AD5" s="14"/>
      <c r="AE5" s="14"/>
      <c r="AF5" s="56"/>
      <c r="AG5" s="56"/>
      <c r="AH5" s="56"/>
      <c r="AI5" s="56"/>
      <c r="AJ5" s="56"/>
      <c r="AK5" s="14"/>
      <c r="AL5" s="25">
        <f t="shared" si="1"/>
        <v>0</v>
      </c>
      <c r="AM5" s="26">
        <f t="shared" si="2"/>
        <v>0</v>
      </c>
      <c r="AN5" s="25">
        <f t="shared" si="3"/>
        <v>0</v>
      </c>
    </row>
    <row r="6">
      <c r="A6" s="27"/>
      <c r="B6" s="22" t="s">
        <v>363</v>
      </c>
      <c r="C6" s="23">
        <v>4.0</v>
      </c>
      <c r="D6" s="22" t="s">
        <v>364</v>
      </c>
      <c r="E6" s="22" t="s">
        <v>365</v>
      </c>
      <c r="F6" s="22" t="s">
        <v>366</v>
      </c>
      <c r="G6" s="14"/>
      <c r="H6" s="14"/>
      <c r="I6" s="14"/>
      <c r="J6" s="14"/>
      <c r="K6" s="14"/>
      <c r="L6" s="14"/>
      <c r="M6" s="14"/>
      <c r="N6" s="14"/>
      <c r="O6" s="14"/>
      <c r="P6" s="14"/>
      <c r="Q6" s="14"/>
      <c r="R6" s="14"/>
      <c r="S6" s="14"/>
      <c r="T6" s="14"/>
      <c r="U6" s="14"/>
      <c r="V6" s="14"/>
      <c r="W6" s="14"/>
      <c r="X6" s="14"/>
      <c r="Y6" s="14"/>
      <c r="Z6" s="14"/>
      <c r="AA6" s="14"/>
      <c r="AB6" s="14"/>
      <c r="AC6" s="14"/>
      <c r="AD6" s="14"/>
      <c r="AE6" s="14"/>
      <c r="AF6" s="56"/>
      <c r="AG6" s="56"/>
      <c r="AH6" s="56"/>
      <c r="AI6" s="56"/>
      <c r="AJ6" s="56"/>
      <c r="AK6" s="14"/>
      <c r="AL6" s="25">
        <f t="shared" si="1"/>
        <v>0</v>
      </c>
      <c r="AM6" s="26">
        <f t="shared" si="2"/>
        <v>0</v>
      </c>
      <c r="AN6" s="25">
        <f t="shared" si="3"/>
        <v>0</v>
      </c>
    </row>
    <row r="7">
      <c r="A7" s="27"/>
      <c r="B7" s="22" t="s">
        <v>363</v>
      </c>
      <c r="C7" s="23">
        <v>5.0</v>
      </c>
      <c r="D7" s="22" t="s">
        <v>367</v>
      </c>
      <c r="E7" s="22" t="s">
        <v>368</v>
      </c>
      <c r="F7" s="22" t="s">
        <v>369</v>
      </c>
      <c r="G7" s="14"/>
      <c r="H7" s="14"/>
      <c r="I7" s="14"/>
      <c r="J7" s="14"/>
      <c r="K7" s="14"/>
      <c r="L7" s="14"/>
      <c r="M7" s="14"/>
      <c r="N7" s="14"/>
      <c r="O7" s="14"/>
      <c r="P7" s="14"/>
      <c r="Q7" s="14"/>
      <c r="R7" s="14"/>
      <c r="S7" s="14"/>
      <c r="T7" s="14"/>
      <c r="U7" s="14"/>
      <c r="V7" s="14"/>
      <c r="W7" s="14"/>
      <c r="X7" s="14"/>
      <c r="Y7" s="14"/>
      <c r="Z7" s="14"/>
      <c r="AA7" s="14"/>
      <c r="AB7" s="14"/>
      <c r="AC7" s="14"/>
      <c r="AD7" s="14"/>
      <c r="AE7" s="14"/>
      <c r="AF7" s="56"/>
      <c r="AG7" s="56"/>
      <c r="AH7" s="56"/>
      <c r="AI7" s="56"/>
      <c r="AJ7" s="56"/>
      <c r="AK7" s="14"/>
      <c r="AL7" s="25">
        <f t="shared" si="1"/>
        <v>0</v>
      </c>
      <c r="AM7" s="26">
        <f t="shared" si="2"/>
        <v>0</v>
      </c>
      <c r="AN7" s="25">
        <f t="shared" si="3"/>
        <v>0</v>
      </c>
    </row>
    <row r="8">
      <c r="A8" s="27"/>
      <c r="B8" s="22" t="s">
        <v>370</v>
      </c>
      <c r="C8" s="23">
        <v>6.0</v>
      </c>
      <c r="D8" s="22" t="s">
        <v>371</v>
      </c>
      <c r="E8" s="22" t="s">
        <v>372</v>
      </c>
      <c r="F8" s="22" t="s">
        <v>373</v>
      </c>
      <c r="G8" s="14"/>
      <c r="H8" s="14"/>
      <c r="I8" s="14"/>
      <c r="J8" s="14"/>
      <c r="K8" s="14"/>
      <c r="L8" s="14"/>
      <c r="M8" s="14"/>
      <c r="N8" s="14"/>
      <c r="O8" s="14"/>
      <c r="P8" s="14"/>
      <c r="Q8" s="14"/>
      <c r="R8" s="14"/>
      <c r="S8" s="14"/>
      <c r="T8" s="14"/>
      <c r="U8" s="14"/>
      <c r="V8" s="14"/>
      <c r="W8" s="14"/>
      <c r="X8" s="14"/>
      <c r="Y8" s="14"/>
      <c r="Z8" s="14"/>
      <c r="AA8" s="14"/>
      <c r="AB8" s="14"/>
      <c r="AC8" s="14"/>
      <c r="AD8" s="14"/>
      <c r="AE8" s="14"/>
      <c r="AF8" s="56"/>
      <c r="AG8" s="56"/>
      <c r="AH8" s="56"/>
      <c r="AI8" s="56"/>
      <c r="AJ8" s="56"/>
      <c r="AK8" s="14"/>
      <c r="AL8" s="25">
        <f t="shared" si="1"/>
        <v>0</v>
      </c>
      <c r="AM8" s="26">
        <f t="shared" si="2"/>
        <v>0</v>
      </c>
      <c r="AN8" s="25">
        <f t="shared" si="3"/>
        <v>0</v>
      </c>
    </row>
    <row r="9">
      <c r="A9" s="29"/>
      <c r="B9" s="22" t="s">
        <v>370</v>
      </c>
      <c r="C9" s="23">
        <v>7.0</v>
      </c>
      <c r="D9" s="22" t="s">
        <v>374</v>
      </c>
      <c r="E9" s="22" t="s">
        <v>375</v>
      </c>
      <c r="F9" s="22" t="s">
        <v>376</v>
      </c>
      <c r="G9" s="14"/>
      <c r="H9" s="14"/>
      <c r="I9" s="14"/>
      <c r="J9" s="14"/>
      <c r="K9" s="14"/>
      <c r="L9" s="14"/>
      <c r="M9" s="14"/>
      <c r="N9" s="14"/>
      <c r="O9" s="14"/>
      <c r="P9" s="14"/>
      <c r="Q9" s="14"/>
      <c r="R9" s="14"/>
      <c r="S9" s="14"/>
      <c r="T9" s="14"/>
      <c r="U9" s="14"/>
      <c r="V9" s="14"/>
      <c r="W9" s="14"/>
      <c r="X9" s="14"/>
      <c r="Y9" s="14"/>
      <c r="Z9" s="14"/>
      <c r="AA9" s="14"/>
      <c r="AB9" s="14"/>
      <c r="AC9" s="14"/>
      <c r="AD9" s="14"/>
      <c r="AE9" s="14"/>
      <c r="AF9" s="56"/>
      <c r="AG9" s="56"/>
      <c r="AH9" s="56"/>
      <c r="AI9" s="56"/>
      <c r="AJ9" s="56"/>
      <c r="AK9" s="14"/>
      <c r="AL9" s="25">
        <f t="shared" si="1"/>
        <v>0</v>
      </c>
      <c r="AM9" s="26">
        <f t="shared" si="2"/>
        <v>0</v>
      </c>
      <c r="AN9" s="25">
        <f t="shared" si="3"/>
        <v>0</v>
      </c>
    </row>
    <row r="10">
      <c r="A10" s="30" t="s">
        <v>377</v>
      </c>
      <c r="B10" s="22" t="s">
        <v>378</v>
      </c>
      <c r="C10" s="23">
        <v>1.0</v>
      </c>
      <c r="D10" s="22" t="s">
        <v>379</v>
      </c>
      <c r="E10" s="22" t="s">
        <v>380</v>
      </c>
      <c r="F10" s="22" t="s">
        <v>381</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56"/>
      <c r="AG10" s="56"/>
      <c r="AH10" s="56"/>
      <c r="AI10" s="56"/>
      <c r="AJ10" s="56"/>
      <c r="AK10" s="14"/>
      <c r="AL10" s="25">
        <f t="shared" si="1"/>
        <v>0</v>
      </c>
      <c r="AM10" s="26">
        <f t="shared" si="2"/>
        <v>0</v>
      </c>
      <c r="AN10" s="25">
        <f t="shared" si="3"/>
        <v>0</v>
      </c>
    </row>
    <row r="11">
      <c r="A11" s="27"/>
      <c r="B11" s="22" t="s">
        <v>382</v>
      </c>
      <c r="C11" s="23">
        <v>2.0</v>
      </c>
      <c r="D11" s="22" t="s">
        <v>383</v>
      </c>
      <c r="E11" s="22" t="s">
        <v>384</v>
      </c>
      <c r="F11" s="22" t="s">
        <v>385</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56"/>
      <c r="AG11" s="56"/>
      <c r="AH11" s="56"/>
      <c r="AI11" s="56"/>
      <c r="AJ11" s="56"/>
      <c r="AK11" s="14"/>
      <c r="AL11" s="25">
        <f t="shared" si="1"/>
        <v>0</v>
      </c>
      <c r="AM11" s="26">
        <f t="shared" si="2"/>
        <v>0</v>
      </c>
      <c r="AN11" s="25">
        <f t="shared" si="3"/>
        <v>0</v>
      </c>
    </row>
    <row r="12">
      <c r="A12" s="27"/>
      <c r="B12" s="22" t="s">
        <v>386</v>
      </c>
      <c r="C12" s="22">
        <v>3.0</v>
      </c>
      <c r="D12" s="22" t="s">
        <v>387</v>
      </c>
      <c r="E12" s="69" t="s">
        <v>388</v>
      </c>
      <c r="F12" s="69" t="s">
        <v>389</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56"/>
      <c r="AG12" s="56"/>
      <c r="AH12" s="56"/>
      <c r="AI12" s="56"/>
      <c r="AJ12" s="56"/>
      <c r="AK12" s="14"/>
      <c r="AL12" s="25">
        <f t="shared" si="1"/>
        <v>0</v>
      </c>
      <c r="AM12" s="26">
        <f t="shared" si="2"/>
        <v>0</v>
      </c>
      <c r="AN12" s="25">
        <f t="shared" si="3"/>
        <v>0</v>
      </c>
    </row>
    <row r="13">
      <c r="A13" s="27"/>
      <c r="B13" s="22" t="s">
        <v>390</v>
      </c>
      <c r="C13" s="22">
        <v>4.0</v>
      </c>
      <c r="D13" s="22" t="s">
        <v>391</v>
      </c>
      <c r="E13" s="22" t="s">
        <v>392</v>
      </c>
      <c r="F13" s="22" t="s">
        <v>393</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56"/>
      <c r="AG13" s="56"/>
      <c r="AH13" s="56"/>
      <c r="AI13" s="56"/>
      <c r="AJ13" s="56"/>
      <c r="AK13" s="14"/>
      <c r="AL13" s="25">
        <f t="shared" si="1"/>
        <v>0</v>
      </c>
      <c r="AM13" s="26">
        <f t="shared" si="2"/>
        <v>0</v>
      </c>
      <c r="AN13" s="25">
        <f t="shared" si="3"/>
        <v>0</v>
      </c>
    </row>
    <row r="14">
      <c r="A14" s="27"/>
      <c r="B14" s="22" t="s">
        <v>394</v>
      </c>
      <c r="C14" s="22">
        <v>5.0</v>
      </c>
      <c r="D14" s="22" t="s">
        <v>395</v>
      </c>
      <c r="E14" s="22" t="s">
        <v>396</v>
      </c>
      <c r="F14" s="22" t="s">
        <v>397</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56"/>
      <c r="AG14" s="56"/>
      <c r="AH14" s="56"/>
      <c r="AI14" s="56"/>
      <c r="AJ14" s="56"/>
      <c r="AK14" s="14"/>
      <c r="AL14" s="25">
        <f t="shared" si="1"/>
        <v>0</v>
      </c>
      <c r="AM14" s="26">
        <f t="shared" si="2"/>
        <v>0</v>
      </c>
      <c r="AN14" s="25">
        <f t="shared" si="3"/>
        <v>0</v>
      </c>
    </row>
    <row r="15">
      <c r="A15" s="29"/>
      <c r="B15" s="22" t="s">
        <v>398</v>
      </c>
      <c r="C15" s="22">
        <v>6.0</v>
      </c>
      <c r="D15" s="22" t="s">
        <v>399</v>
      </c>
      <c r="E15" s="22" t="s">
        <v>400</v>
      </c>
      <c r="F15" s="22" t="s">
        <v>401</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56"/>
      <c r="AG15" s="56"/>
      <c r="AH15" s="56"/>
      <c r="AI15" s="56"/>
      <c r="AJ15" s="56"/>
      <c r="AK15" s="14"/>
      <c r="AL15" s="25">
        <f t="shared" si="1"/>
        <v>0</v>
      </c>
      <c r="AM15" s="26">
        <f t="shared" si="2"/>
        <v>0</v>
      </c>
      <c r="AN15" s="25">
        <f t="shared" si="3"/>
        <v>0</v>
      </c>
    </row>
    <row r="16">
      <c r="A16" s="70" t="s">
        <v>402</v>
      </c>
      <c r="B16" s="46" t="s">
        <v>403</v>
      </c>
      <c r="C16" s="23">
        <v>1.0</v>
      </c>
      <c r="D16" s="46" t="s">
        <v>404</v>
      </c>
      <c r="E16" s="71" t="s">
        <v>405</v>
      </c>
      <c r="F16" s="46" t="s">
        <v>406</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56"/>
      <c r="AG16" s="56"/>
      <c r="AH16" s="56"/>
      <c r="AI16" s="56"/>
      <c r="AJ16" s="56"/>
      <c r="AK16" s="14"/>
      <c r="AL16" s="25">
        <f t="shared" si="1"/>
        <v>0</v>
      </c>
      <c r="AM16" s="26">
        <f t="shared" si="2"/>
        <v>0</v>
      </c>
      <c r="AN16" s="25">
        <f t="shared" si="3"/>
        <v>0</v>
      </c>
    </row>
    <row r="17">
      <c r="A17" s="27"/>
      <c r="B17" s="44" t="s">
        <v>407</v>
      </c>
      <c r="C17" s="23">
        <v>2.0</v>
      </c>
      <c r="D17" s="46" t="s">
        <v>408</v>
      </c>
      <c r="E17" s="46" t="s">
        <v>409</v>
      </c>
      <c r="F17" s="46" t="s">
        <v>410</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56"/>
      <c r="AG17" s="56"/>
      <c r="AH17" s="56"/>
      <c r="AI17" s="56"/>
      <c r="AJ17" s="56"/>
      <c r="AK17" s="14"/>
      <c r="AL17" s="25">
        <f t="shared" si="1"/>
        <v>0</v>
      </c>
      <c r="AM17" s="26">
        <f t="shared" si="2"/>
        <v>0</v>
      </c>
      <c r="AN17" s="25">
        <f t="shared" si="3"/>
        <v>0</v>
      </c>
    </row>
    <row r="18">
      <c r="A18" s="27"/>
      <c r="B18" s="71" t="s">
        <v>411</v>
      </c>
      <c r="C18" s="22">
        <v>3.0</v>
      </c>
      <c r="D18" s="46" t="s">
        <v>412</v>
      </c>
      <c r="E18" s="46" t="s">
        <v>413</v>
      </c>
      <c r="F18" s="44" t="s">
        <v>414</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56"/>
      <c r="AG18" s="56"/>
      <c r="AH18" s="56"/>
      <c r="AI18" s="56"/>
      <c r="AJ18" s="56"/>
      <c r="AK18" s="14"/>
      <c r="AL18" s="25">
        <f t="shared" si="1"/>
        <v>0</v>
      </c>
      <c r="AM18" s="26">
        <f t="shared" si="2"/>
        <v>0</v>
      </c>
      <c r="AN18" s="25">
        <f t="shared" si="3"/>
        <v>0</v>
      </c>
    </row>
    <row r="19">
      <c r="A19" s="27"/>
      <c r="B19" s="44" t="s">
        <v>415</v>
      </c>
      <c r="C19" s="22">
        <v>4.0</v>
      </c>
      <c r="D19" s="46" t="s">
        <v>416</v>
      </c>
      <c r="E19" s="46" t="s">
        <v>417</v>
      </c>
      <c r="F19" s="46" t="s">
        <v>418</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56"/>
      <c r="AG19" s="56"/>
      <c r="AH19" s="56"/>
      <c r="AI19" s="56"/>
      <c r="AJ19" s="56"/>
      <c r="AK19" s="14"/>
      <c r="AL19" s="25">
        <f t="shared" si="1"/>
        <v>0</v>
      </c>
      <c r="AM19" s="26">
        <f t="shared" si="2"/>
        <v>0</v>
      </c>
      <c r="AN19" s="25">
        <f t="shared" si="3"/>
        <v>0</v>
      </c>
    </row>
    <row r="20">
      <c r="A20" s="27"/>
      <c r="B20" s="72" t="s">
        <v>419</v>
      </c>
      <c r="C20" s="22">
        <v>5.0</v>
      </c>
      <c r="D20" s="46" t="s">
        <v>420</v>
      </c>
      <c r="E20" s="46" t="s">
        <v>421</v>
      </c>
      <c r="F20" s="46" t="s">
        <v>422</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56"/>
      <c r="AG20" s="56"/>
      <c r="AH20" s="56"/>
      <c r="AI20" s="56"/>
      <c r="AJ20" s="56"/>
      <c r="AK20" s="14"/>
      <c r="AL20" s="25">
        <f t="shared" si="1"/>
        <v>0</v>
      </c>
      <c r="AM20" s="26">
        <f t="shared" si="2"/>
        <v>0</v>
      </c>
      <c r="AN20" s="25">
        <f t="shared" si="3"/>
        <v>0</v>
      </c>
    </row>
    <row r="21">
      <c r="A21" s="29"/>
      <c r="B21" s="71" t="s">
        <v>423</v>
      </c>
      <c r="C21" s="22">
        <v>6.0</v>
      </c>
      <c r="D21" s="46" t="s">
        <v>424</v>
      </c>
      <c r="E21" s="46" t="s">
        <v>425</v>
      </c>
      <c r="F21" s="46" t="s">
        <v>426</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56"/>
      <c r="AG21" s="56"/>
      <c r="AH21" s="56"/>
      <c r="AI21" s="56"/>
      <c r="AJ21" s="56"/>
      <c r="AK21" s="14"/>
      <c r="AL21" s="25">
        <f t="shared" si="1"/>
        <v>0</v>
      </c>
      <c r="AM21" s="26">
        <f t="shared" si="2"/>
        <v>0</v>
      </c>
      <c r="AN21" s="25">
        <f t="shared" si="3"/>
        <v>0</v>
      </c>
    </row>
    <row r="22" ht="15.75" customHeight="1">
      <c r="A22" s="14"/>
      <c r="B22" s="14"/>
      <c r="C22" s="14"/>
      <c r="D22" s="34"/>
      <c r="E22" s="34"/>
      <c r="F22" s="35" t="s">
        <v>122</v>
      </c>
      <c r="G22" s="26">
        <f t="shared" ref="G22:AJ22" si="4">(COUNTIF(G3:G21,"GD")/19)</f>
        <v>0</v>
      </c>
      <c r="H22" s="26">
        <f t="shared" si="4"/>
        <v>0</v>
      </c>
      <c r="I22" s="26">
        <f t="shared" si="4"/>
        <v>0</v>
      </c>
      <c r="J22" s="26">
        <f t="shared" si="4"/>
        <v>0</v>
      </c>
      <c r="K22" s="26">
        <f t="shared" si="4"/>
        <v>0</v>
      </c>
      <c r="L22" s="26">
        <f t="shared" si="4"/>
        <v>0</v>
      </c>
      <c r="M22" s="26">
        <f t="shared" si="4"/>
        <v>0</v>
      </c>
      <c r="N22" s="26">
        <f t="shared" si="4"/>
        <v>0</v>
      </c>
      <c r="O22" s="26">
        <f t="shared" si="4"/>
        <v>0</v>
      </c>
      <c r="P22" s="26">
        <f t="shared" si="4"/>
        <v>0</v>
      </c>
      <c r="Q22" s="26">
        <f t="shared" si="4"/>
        <v>0</v>
      </c>
      <c r="R22" s="26">
        <f t="shared" si="4"/>
        <v>0</v>
      </c>
      <c r="S22" s="26">
        <f t="shared" si="4"/>
        <v>0</v>
      </c>
      <c r="T22" s="26">
        <f t="shared" si="4"/>
        <v>0</v>
      </c>
      <c r="U22" s="26">
        <f t="shared" si="4"/>
        <v>0</v>
      </c>
      <c r="V22" s="26">
        <f t="shared" si="4"/>
        <v>0</v>
      </c>
      <c r="W22" s="26">
        <f t="shared" si="4"/>
        <v>0</v>
      </c>
      <c r="X22" s="26">
        <f t="shared" si="4"/>
        <v>0</v>
      </c>
      <c r="Y22" s="26">
        <f t="shared" si="4"/>
        <v>0</v>
      </c>
      <c r="Z22" s="26">
        <f t="shared" si="4"/>
        <v>0</v>
      </c>
      <c r="AA22" s="26">
        <f t="shared" si="4"/>
        <v>0</v>
      </c>
      <c r="AB22" s="26">
        <f t="shared" si="4"/>
        <v>0</v>
      </c>
      <c r="AC22" s="26">
        <f t="shared" si="4"/>
        <v>0</v>
      </c>
      <c r="AD22" s="26">
        <f t="shared" si="4"/>
        <v>0</v>
      </c>
      <c r="AE22" s="26">
        <f t="shared" si="4"/>
        <v>0</v>
      </c>
      <c r="AF22" s="26">
        <f t="shared" si="4"/>
        <v>0</v>
      </c>
      <c r="AG22" s="26">
        <f t="shared" si="4"/>
        <v>0</v>
      </c>
      <c r="AH22" s="26">
        <f t="shared" si="4"/>
        <v>0</v>
      </c>
      <c r="AI22" s="26">
        <f t="shared" si="4"/>
        <v>0</v>
      </c>
      <c r="AJ22" s="26">
        <f t="shared" si="4"/>
        <v>0</v>
      </c>
      <c r="AK22" s="14"/>
      <c r="AL22" s="36"/>
      <c r="AM22" s="37"/>
      <c r="AN22" s="37"/>
    </row>
    <row r="23" ht="15.75" customHeight="1">
      <c r="A23" s="14"/>
      <c r="B23" s="14"/>
      <c r="C23" s="14"/>
      <c r="D23" s="34"/>
      <c r="E23" s="34"/>
      <c r="F23" s="38" t="s">
        <v>123</v>
      </c>
      <c r="G23" s="64">
        <f t="shared" ref="G23:AJ23" si="5">(COUNTIF(G2:G21,"SU")/19)</f>
        <v>0</v>
      </c>
      <c r="H23" s="64">
        <f t="shared" si="5"/>
        <v>0</v>
      </c>
      <c r="I23" s="64">
        <f t="shared" si="5"/>
        <v>0</v>
      </c>
      <c r="J23" s="64">
        <f t="shared" si="5"/>
        <v>0</v>
      </c>
      <c r="K23" s="64">
        <f t="shared" si="5"/>
        <v>0</v>
      </c>
      <c r="L23" s="64">
        <f t="shared" si="5"/>
        <v>0</v>
      </c>
      <c r="M23" s="64">
        <f t="shared" si="5"/>
        <v>0</v>
      </c>
      <c r="N23" s="64">
        <f t="shared" si="5"/>
        <v>0</v>
      </c>
      <c r="O23" s="64">
        <f t="shared" si="5"/>
        <v>0</v>
      </c>
      <c r="P23" s="64">
        <f t="shared" si="5"/>
        <v>0</v>
      </c>
      <c r="Q23" s="64">
        <f t="shared" si="5"/>
        <v>0</v>
      </c>
      <c r="R23" s="64">
        <f t="shared" si="5"/>
        <v>0</v>
      </c>
      <c r="S23" s="64">
        <f t="shared" si="5"/>
        <v>0</v>
      </c>
      <c r="T23" s="64">
        <f t="shared" si="5"/>
        <v>0</v>
      </c>
      <c r="U23" s="64">
        <f t="shared" si="5"/>
        <v>0</v>
      </c>
      <c r="V23" s="64">
        <f t="shared" si="5"/>
        <v>0</v>
      </c>
      <c r="W23" s="64">
        <f t="shared" si="5"/>
        <v>0</v>
      </c>
      <c r="X23" s="64">
        <f t="shared" si="5"/>
        <v>0</v>
      </c>
      <c r="Y23" s="64">
        <f t="shared" si="5"/>
        <v>0</v>
      </c>
      <c r="Z23" s="64">
        <f t="shared" si="5"/>
        <v>0</v>
      </c>
      <c r="AA23" s="64">
        <f t="shared" si="5"/>
        <v>0</v>
      </c>
      <c r="AB23" s="64">
        <f t="shared" si="5"/>
        <v>0</v>
      </c>
      <c r="AC23" s="64">
        <f t="shared" si="5"/>
        <v>0</v>
      </c>
      <c r="AD23" s="64">
        <f t="shared" si="5"/>
        <v>0</v>
      </c>
      <c r="AE23" s="64">
        <f t="shared" si="5"/>
        <v>0</v>
      </c>
      <c r="AF23" s="64">
        <f t="shared" si="5"/>
        <v>0</v>
      </c>
      <c r="AG23" s="64">
        <f t="shared" si="5"/>
        <v>0</v>
      </c>
      <c r="AH23" s="64">
        <f t="shared" si="5"/>
        <v>0</v>
      </c>
      <c r="AI23" s="64">
        <f t="shared" si="5"/>
        <v>0</v>
      </c>
      <c r="AJ23" s="64">
        <f t="shared" si="5"/>
        <v>0</v>
      </c>
      <c r="AK23" s="14"/>
      <c r="AL23" s="36"/>
      <c r="AM23" s="37"/>
      <c r="AN23" s="37"/>
    </row>
    <row r="24" ht="15.75" customHeight="1">
      <c r="A24" s="14"/>
      <c r="B24" s="14"/>
      <c r="C24" s="14"/>
      <c r="D24" s="34"/>
      <c r="E24" s="34"/>
      <c r="F24" s="38" t="s">
        <v>124</v>
      </c>
      <c r="G24" s="64">
        <f t="shared" ref="G24:AJ24" si="6">(COUNTIF(G3:G21,"WT")/19)</f>
        <v>0</v>
      </c>
      <c r="H24" s="64">
        <f t="shared" si="6"/>
        <v>0</v>
      </c>
      <c r="I24" s="64">
        <f t="shared" si="6"/>
        <v>0</v>
      </c>
      <c r="J24" s="64">
        <f t="shared" si="6"/>
        <v>0</v>
      </c>
      <c r="K24" s="64">
        <f t="shared" si="6"/>
        <v>0</v>
      </c>
      <c r="L24" s="64">
        <f t="shared" si="6"/>
        <v>0</v>
      </c>
      <c r="M24" s="64">
        <f t="shared" si="6"/>
        <v>0</v>
      </c>
      <c r="N24" s="64">
        <f t="shared" si="6"/>
        <v>0</v>
      </c>
      <c r="O24" s="64">
        <f t="shared" si="6"/>
        <v>0</v>
      </c>
      <c r="P24" s="64">
        <f t="shared" si="6"/>
        <v>0</v>
      </c>
      <c r="Q24" s="64">
        <f t="shared" si="6"/>
        <v>0</v>
      </c>
      <c r="R24" s="64">
        <f t="shared" si="6"/>
        <v>0</v>
      </c>
      <c r="S24" s="64">
        <f t="shared" si="6"/>
        <v>0</v>
      </c>
      <c r="T24" s="64">
        <f t="shared" si="6"/>
        <v>0</v>
      </c>
      <c r="U24" s="64">
        <f t="shared" si="6"/>
        <v>0</v>
      </c>
      <c r="V24" s="64">
        <f t="shared" si="6"/>
        <v>0</v>
      </c>
      <c r="W24" s="64">
        <f t="shared" si="6"/>
        <v>0</v>
      </c>
      <c r="X24" s="64">
        <f t="shared" si="6"/>
        <v>0</v>
      </c>
      <c r="Y24" s="64">
        <f t="shared" si="6"/>
        <v>0</v>
      </c>
      <c r="Z24" s="64">
        <f t="shared" si="6"/>
        <v>0</v>
      </c>
      <c r="AA24" s="64">
        <f t="shared" si="6"/>
        <v>0</v>
      </c>
      <c r="AB24" s="64">
        <f t="shared" si="6"/>
        <v>0</v>
      </c>
      <c r="AC24" s="64">
        <f t="shared" si="6"/>
        <v>0</v>
      </c>
      <c r="AD24" s="64">
        <f t="shared" si="6"/>
        <v>0</v>
      </c>
      <c r="AE24" s="64">
        <f t="shared" si="6"/>
        <v>0</v>
      </c>
      <c r="AF24" s="64">
        <f t="shared" si="6"/>
        <v>0</v>
      </c>
      <c r="AG24" s="64">
        <f t="shared" si="6"/>
        <v>0</v>
      </c>
      <c r="AH24" s="64">
        <f t="shared" si="6"/>
        <v>0</v>
      </c>
      <c r="AI24" s="64">
        <f t="shared" si="6"/>
        <v>0</v>
      </c>
      <c r="AJ24" s="64">
        <f t="shared" si="6"/>
        <v>0</v>
      </c>
      <c r="AK24" s="14"/>
      <c r="AL24" s="36"/>
      <c r="AM24" s="37"/>
      <c r="AN24" s="37"/>
    </row>
    <row r="25" ht="15.75" customHeight="1">
      <c r="A25" s="14"/>
      <c r="B25" s="14"/>
      <c r="C25" s="14"/>
      <c r="D25" s="34"/>
      <c r="E25" s="34"/>
      <c r="F25" s="3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row>
    <row r="26" ht="15.75" customHeight="1">
      <c r="A26" s="14"/>
      <c r="B26" s="14"/>
      <c r="C26" s="14"/>
      <c r="D26" s="34"/>
      <c r="E26" s="34"/>
      <c r="F26" s="3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row>
    <row r="27" ht="15.75" customHeight="1">
      <c r="A27" s="14"/>
      <c r="B27" s="14"/>
      <c r="C27" s="14"/>
      <c r="D27" s="34"/>
      <c r="E27" s="34"/>
      <c r="F27" s="3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row>
    <row r="28" ht="15.75" customHeight="1">
      <c r="A28" s="14"/>
      <c r="B28" s="14"/>
      <c r="C28" s="14"/>
      <c r="D28" s="34"/>
      <c r="E28" s="34"/>
      <c r="F28" s="3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row>
    <row r="29" ht="15.75" customHeight="1">
      <c r="A29" s="14"/>
      <c r="B29" s="14"/>
      <c r="C29" s="14"/>
      <c r="D29" s="34"/>
      <c r="E29" s="34"/>
      <c r="F29" s="3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row>
    <row r="30" ht="15.75" customHeight="1">
      <c r="A30" s="14"/>
      <c r="B30" s="14"/>
      <c r="C30" s="14"/>
      <c r="D30" s="34"/>
      <c r="E30" s="34"/>
      <c r="F30" s="3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row>
    <row r="31" ht="15.75" customHeight="1">
      <c r="A31" s="14"/>
      <c r="B31" s="14"/>
      <c r="C31" s="14"/>
      <c r="D31" s="34"/>
      <c r="E31" s="34"/>
      <c r="F31" s="3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36"/>
      <c r="AM31" s="37"/>
      <c r="AN31" s="37"/>
    </row>
    <row r="32" ht="15.75" customHeight="1">
      <c r="A32" s="14"/>
      <c r="B32" s="14"/>
      <c r="C32" s="14"/>
      <c r="D32" s="34"/>
      <c r="E32" s="34"/>
      <c r="F32" s="3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34"/>
      <c r="E33" s="34"/>
      <c r="F33" s="3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34"/>
      <c r="E34" s="34"/>
      <c r="F34" s="3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34"/>
      <c r="E35" s="34"/>
      <c r="F35" s="3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34"/>
      <c r="E36" s="34"/>
      <c r="F36" s="3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34"/>
      <c r="E37" s="34"/>
      <c r="F37" s="3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34"/>
      <c r="E38" s="34"/>
      <c r="F38" s="3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34"/>
      <c r="E39" s="34"/>
      <c r="F39" s="3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34"/>
      <c r="E40" s="34"/>
      <c r="F40" s="3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34"/>
      <c r="E41" s="34"/>
      <c r="F41" s="3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34"/>
      <c r="E42" s="34"/>
      <c r="F42" s="3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34"/>
      <c r="E43" s="34"/>
      <c r="F43" s="3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34"/>
      <c r="E44" s="34"/>
      <c r="F44" s="3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34"/>
      <c r="E45" s="34"/>
      <c r="F45" s="3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34"/>
      <c r="E46" s="34"/>
      <c r="F46" s="3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34"/>
      <c r="E47" s="34"/>
      <c r="F47" s="3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34"/>
      <c r="E48" s="34"/>
      <c r="F48" s="3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34"/>
      <c r="E49" s="34"/>
      <c r="F49" s="3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34"/>
      <c r="E50" s="34"/>
      <c r="F50" s="3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34"/>
      <c r="E51" s="34"/>
      <c r="F51" s="3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34"/>
      <c r="E52" s="34"/>
      <c r="F52" s="3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34"/>
      <c r="E53" s="34"/>
      <c r="F53" s="3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34"/>
      <c r="E54" s="34"/>
      <c r="F54" s="3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34"/>
      <c r="E55" s="34"/>
      <c r="F55" s="3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4"/>
      <c r="E56" s="34"/>
      <c r="F56" s="3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4"/>
      <c r="E57" s="34"/>
      <c r="F57" s="3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4"/>
      <c r="E58" s="34"/>
      <c r="F58" s="3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4"/>
      <c r="E59" s="34"/>
      <c r="F59" s="3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4"/>
      <c r="E60" s="34"/>
      <c r="F60" s="3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4"/>
      <c r="E61" s="34"/>
      <c r="F61" s="3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4"/>
      <c r="E62" s="34"/>
      <c r="F62" s="3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4"/>
      <c r="E63" s="34"/>
      <c r="F63" s="3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4"/>
      <c r="E64" s="34"/>
      <c r="F64" s="3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4"/>
      <c r="E65" s="34"/>
      <c r="F65" s="3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4"/>
      <c r="E66" s="34"/>
      <c r="F66" s="3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4"/>
      <c r="E67" s="34"/>
      <c r="F67" s="3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4"/>
      <c r="E68" s="34"/>
      <c r="F68" s="3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4"/>
      <c r="E69" s="34"/>
      <c r="F69" s="3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4"/>
      <c r="E70" s="34"/>
      <c r="F70" s="3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4"/>
      <c r="E71" s="34"/>
      <c r="F71" s="3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4"/>
      <c r="E72" s="34"/>
      <c r="F72" s="3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4"/>
      <c r="E73" s="34"/>
      <c r="F73" s="3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4"/>
      <c r="E74" s="34"/>
      <c r="F74" s="3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4"/>
      <c r="E75" s="34"/>
      <c r="F75" s="3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4"/>
      <c r="E76" s="34"/>
      <c r="F76" s="3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4"/>
      <c r="E77" s="34"/>
      <c r="F77" s="3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4"/>
      <c r="E78" s="34"/>
      <c r="F78" s="3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4"/>
      <c r="E79" s="34"/>
      <c r="F79" s="3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4"/>
      <c r="E80" s="34"/>
      <c r="F80" s="3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4"/>
      <c r="E81" s="34"/>
      <c r="F81" s="3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4"/>
      <c r="E82" s="34"/>
      <c r="F82" s="3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4"/>
      <c r="E83" s="34"/>
      <c r="F83" s="3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4"/>
      <c r="E84" s="34"/>
      <c r="F84" s="3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4"/>
      <c r="E85" s="34"/>
      <c r="F85" s="3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4"/>
      <c r="E86" s="34"/>
      <c r="F86" s="3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4"/>
      <c r="E87" s="34"/>
      <c r="F87" s="3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4"/>
      <c r="E88" s="34"/>
      <c r="F88" s="3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4"/>
      <c r="E89" s="34"/>
      <c r="F89" s="3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4"/>
      <c r="E90" s="34"/>
      <c r="F90" s="3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4"/>
      <c r="E91" s="34"/>
      <c r="F91" s="3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4"/>
      <c r="E92" s="34"/>
      <c r="F92" s="3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4"/>
      <c r="E93" s="34"/>
      <c r="F93" s="3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4"/>
      <c r="E94" s="34"/>
      <c r="F94" s="3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4"/>
      <c r="E95" s="34"/>
      <c r="F95" s="3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4"/>
      <c r="E96" s="34"/>
      <c r="F96" s="3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4"/>
      <c r="E97" s="34"/>
      <c r="F97" s="3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4"/>
      <c r="E98" s="34"/>
      <c r="F98" s="3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4"/>
      <c r="E99" s="34"/>
      <c r="F99" s="3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4"/>
      <c r="E100" s="34"/>
      <c r="F100" s="3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4"/>
      <c r="E101" s="34"/>
      <c r="F101" s="3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4"/>
      <c r="E102" s="34"/>
      <c r="F102" s="3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4"/>
      <c r="E103" s="34"/>
      <c r="F103" s="3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4"/>
      <c r="E104" s="34"/>
      <c r="F104" s="3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4"/>
      <c r="E105" s="34"/>
      <c r="F105" s="3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4"/>
      <c r="E106" s="34"/>
      <c r="F106" s="3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4"/>
      <c r="E107" s="34"/>
      <c r="F107" s="3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4"/>
      <c r="E108" s="34"/>
      <c r="F108" s="3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4"/>
      <c r="E109" s="34"/>
      <c r="F109" s="3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4"/>
      <c r="E110" s="34"/>
      <c r="F110" s="3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4"/>
      <c r="E111" s="34"/>
      <c r="F111" s="3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4"/>
      <c r="E112" s="34"/>
      <c r="F112" s="3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4"/>
      <c r="E113" s="34"/>
      <c r="F113" s="3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4"/>
      <c r="E114" s="34"/>
      <c r="F114" s="3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4"/>
      <c r="E115" s="34"/>
      <c r="F115" s="3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4"/>
      <c r="E116" s="34"/>
      <c r="F116" s="3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4"/>
      <c r="E117" s="34"/>
      <c r="F117" s="3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4"/>
      <c r="E118" s="34"/>
      <c r="F118" s="3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4"/>
      <c r="E119" s="34"/>
      <c r="F119" s="3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4"/>
      <c r="E120" s="34"/>
      <c r="F120" s="3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4"/>
      <c r="E121" s="34"/>
      <c r="F121" s="3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4"/>
      <c r="E122" s="34"/>
      <c r="F122" s="3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4"/>
      <c r="E123" s="34"/>
      <c r="F123" s="3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4"/>
      <c r="E124" s="34"/>
      <c r="F124" s="3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4"/>
      <c r="E125" s="34"/>
      <c r="F125" s="3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4"/>
      <c r="E126" s="34"/>
      <c r="F126" s="3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4"/>
      <c r="E127" s="34"/>
      <c r="F127" s="3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4"/>
      <c r="E128" s="34"/>
      <c r="F128" s="3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4"/>
      <c r="E129" s="34"/>
      <c r="F129" s="3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4"/>
      <c r="E130" s="34"/>
      <c r="F130" s="3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4"/>
      <c r="E131" s="34"/>
      <c r="F131" s="3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4"/>
      <c r="E132" s="34"/>
      <c r="F132" s="3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4"/>
      <c r="E133" s="34"/>
      <c r="F133" s="3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4"/>
      <c r="E134" s="34"/>
      <c r="F134" s="3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4"/>
      <c r="E135" s="34"/>
      <c r="F135" s="3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4"/>
      <c r="E136" s="34"/>
      <c r="F136" s="3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4"/>
      <c r="E137" s="34"/>
      <c r="F137" s="3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4"/>
      <c r="E138" s="34"/>
      <c r="F138" s="3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4"/>
      <c r="E139" s="34"/>
      <c r="F139" s="3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4"/>
      <c r="E140" s="34"/>
      <c r="F140" s="3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4"/>
      <c r="E141" s="34"/>
      <c r="F141" s="3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4"/>
      <c r="E142" s="34"/>
      <c r="F142" s="3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4"/>
      <c r="E143" s="34"/>
      <c r="F143" s="3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4"/>
      <c r="E144" s="34"/>
      <c r="F144" s="3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4"/>
      <c r="E145" s="34"/>
      <c r="F145" s="3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4"/>
      <c r="E146" s="34"/>
      <c r="F146" s="3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4"/>
      <c r="E147" s="34"/>
      <c r="F147" s="3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4"/>
      <c r="E148" s="34"/>
      <c r="F148" s="3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4"/>
      <c r="E149" s="34"/>
      <c r="F149" s="3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4"/>
      <c r="E150" s="34"/>
      <c r="F150" s="3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4"/>
      <c r="E151" s="34"/>
      <c r="F151" s="3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4"/>
      <c r="E152" s="34"/>
      <c r="F152" s="3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4"/>
      <c r="E153" s="34"/>
      <c r="F153" s="3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4"/>
      <c r="E154" s="34"/>
      <c r="F154" s="3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4"/>
      <c r="E155" s="34"/>
      <c r="F155" s="3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4"/>
      <c r="E156" s="34"/>
      <c r="F156" s="3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4"/>
      <c r="E157" s="34"/>
      <c r="F157" s="3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4"/>
      <c r="E158" s="34"/>
      <c r="F158" s="3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4"/>
      <c r="E159" s="34"/>
      <c r="F159" s="3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4"/>
      <c r="E160" s="34"/>
      <c r="F160" s="3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4"/>
      <c r="E161" s="34"/>
      <c r="F161" s="3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4"/>
      <c r="E162" s="34"/>
      <c r="F162" s="3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4"/>
      <c r="E163" s="34"/>
      <c r="F163" s="3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4"/>
      <c r="E164" s="34"/>
      <c r="F164" s="3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4"/>
      <c r="E165" s="34"/>
      <c r="F165" s="3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4"/>
      <c r="E166" s="34"/>
      <c r="F166" s="3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4"/>
      <c r="E167" s="34"/>
      <c r="F167" s="3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4"/>
      <c r="E168" s="34"/>
      <c r="F168" s="3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4"/>
      <c r="E169" s="34"/>
      <c r="F169" s="3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4"/>
      <c r="E170" s="34"/>
      <c r="F170" s="3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4"/>
      <c r="E171" s="34"/>
      <c r="F171" s="3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4"/>
      <c r="E172" s="34"/>
      <c r="F172" s="3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4"/>
      <c r="E173" s="34"/>
      <c r="F173" s="3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4"/>
      <c r="E174" s="34"/>
      <c r="F174" s="3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4"/>
      <c r="E175" s="34"/>
      <c r="F175" s="3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4"/>
      <c r="E176" s="34"/>
      <c r="F176" s="3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4"/>
      <c r="E177" s="34"/>
      <c r="F177" s="3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4"/>
      <c r="E178" s="34"/>
      <c r="F178" s="3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4"/>
      <c r="E179" s="34"/>
      <c r="F179" s="3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4"/>
      <c r="E180" s="34"/>
      <c r="F180" s="3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4"/>
      <c r="E181" s="34"/>
      <c r="F181" s="3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4"/>
      <c r="E182" s="34"/>
      <c r="F182" s="3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4"/>
      <c r="E183" s="34"/>
      <c r="F183" s="3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4"/>
      <c r="E184" s="34"/>
      <c r="F184" s="3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4"/>
      <c r="E185" s="34"/>
      <c r="F185" s="3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4"/>
      <c r="E186" s="34"/>
      <c r="F186" s="3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4"/>
      <c r="E187" s="34"/>
      <c r="F187" s="3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4"/>
      <c r="E188" s="34"/>
      <c r="F188" s="3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4"/>
      <c r="E189" s="34"/>
      <c r="F189" s="3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4"/>
      <c r="E190" s="34"/>
      <c r="F190" s="3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4"/>
      <c r="E191" s="34"/>
      <c r="F191" s="3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4"/>
      <c r="E192" s="34"/>
      <c r="F192" s="3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4"/>
      <c r="E193" s="34"/>
      <c r="F193" s="3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4"/>
      <c r="E194" s="34"/>
      <c r="F194" s="3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4"/>
      <c r="E195" s="34"/>
      <c r="F195" s="3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4"/>
      <c r="E196" s="34"/>
      <c r="F196" s="3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4"/>
      <c r="E197" s="34"/>
      <c r="F197" s="3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4"/>
      <c r="E198" s="34"/>
      <c r="F198" s="3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4"/>
      <c r="E199" s="34"/>
      <c r="F199" s="3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4"/>
      <c r="E200" s="34"/>
      <c r="F200" s="3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4"/>
      <c r="E201" s="34"/>
      <c r="F201" s="3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4"/>
      <c r="E202" s="34"/>
      <c r="F202" s="3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4"/>
      <c r="E203" s="34"/>
      <c r="F203" s="3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4"/>
      <c r="E204" s="34"/>
      <c r="F204" s="3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4"/>
      <c r="E205" s="34"/>
      <c r="F205" s="3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4"/>
      <c r="E206" s="34"/>
      <c r="F206" s="3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4"/>
      <c r="E207" s="34"/>
      <c r="F207" s="3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4"/>
      <c r="E208" s="34"/>
      <c r="F208" s="3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4"/>
      <c r="E209" s="34"/>
      <c r="F209" s="3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4"/>
      <c r="E210" s="34"/>
      <c r="F210" s="3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4"/>
      <c r="E211" s="34"/>
      <c r="F211" s="3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4"/>
      <c r="E212" s="34"/>
      <c r="F212" s="3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4"/>
      <c r="E213" s="34"/>
      <c r="F213" s="3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4"/>
      <c r="E214" s="34"/>
      <c r="F214" s="3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4"/>
      <c r="E215" s="34"/>
      <c r="F215" s="3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4"/>
      <c r="E216" s="34"/>
      <c r="F216" s="3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4"/>
      <c r="E217" s="34"/>
      <c r="F217" s="3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4"/>
      <c r="E218" s="34"/>
      <c r="F218" s="3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4"/>
      <c r="E219" s="34"/>
      <c r="F219" s="3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4"/>
      <c r="E220" s="34"/>
      <c r="F220" s="3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4"/>
      <c r="E221" s="34"/>
      <c r="F221" s="3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4"/>
      <c r="E222" s="34"/>
      <c r="F222" s="3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4"/>
      <c r="E223" s="34"/>
      <c r="F223" s="3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34"/>
      <c r="E224" s="34"/>
      <c r="F224" s="3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C1"/>
    <mergeCell ref="E1:F1"/>
    <mergeCell ref="A3:A9"/>
    <mergeCell ref="A10:A15"/>
    <mergeCell ref="A16:A21"/>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0.5" customHeight="1">
      <c r="A1" s="8"/>
      <c r="B1" s="9" t="s">
        <v>427</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6" t="s">
        <v>10</v>
      </c>
      <c r="C2" s="17" t="s">
        <v>11</v>
      </c>
      <c r="D2" s="17" t="s">
        <v>12</v>
      </c>
      <c r="E2" s="17"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30" t="s">
        <v>428</v>
      </c>
      <c r="B3" s="22" t="s">
        <v>429</v>
      </c>
      <c r="C3" s="23">
        <v>1.0</v>
      </c>
      <c r="D3" s="22" t="s">
        <v>430</v>
      </c>
      <c r="E3" s="22" t="s">
        <v>431</v>
      </c>
      <c r="F3" s="22" t="s">
        <v>432</v>
      </c>
      <c r="G3" s="14"/>
      <c r="H3" s="14"/>
      <c r="I3" s="14"/>
      <c r="J3" s="14"/>
      <c r="K3" s="14"/>
      <c r="L3" s="14"/>
      <c r="M3" s="14"/>
      <c r="N3" s="14"/>
      <c r="O3" s="14"/>
      <c r="P3" s="14"/>
      <c r="Q3" s="14"/>
      <c r="R3" s="14"/>
      <c r="S3" s="14"/>
      <c r="T3" s="14"/>
      <c r="U3" s="14"/>
      <c r="V3" s="14"/>
      <c r="W3" s="14"/>
      <c r="X3" s="14"/>
      <c r="Y3" s="14"/>
      <c r="Z3" s="14"/>
      <c r="AA3" s="14"/>
      <c r="AB3" s="14"/>
      <c r="AC3" s="14"/>
      <c r="AD3" s="14"/>
      <c r="AE3" s="14"/>
      <c r="AF3" s="56"/>
      <c r="AG3" s="56"/>
      <c r="AH3" s="56"/>
      <c r="AI3" s="56"/>
      <c r="AJ3" s="56"/>
      <c r="AK3" s="14">
        <v>30.0</v>
      </c>
      <c r="AL3" s="25">
        <f t="shared" ref="AL3:AL20" si="1">(COUNTIF(G3:AJ3,"WT"))/$AK$3</f>
        <v>0</v>
      </c>
      <c r="AM3" s="26">
        <f t="shared" ref="AM3:AM20" si="2">(COUNTIF(G3:AJ3,"SU"))/$AK$3</f>
        <v>0</v>
      </c>
      <c r="AN3" s="25">
        <f t="shared" ref="AN3:AN20" si="3">(COUNTIF(G3:AJ3,"GD"))/$AK$3</f>
        <v>0</v>
      </c>
    </row>
    <row r="4">
      <c r="A4" s="27"/>
      <c r="B4" s="22" t="s">
        <v>433</v>
      </c>
      <c r="C4" s="23">
        <v>2.0</v>
      </c>
      <c r="D4" s="22" t="s">
        <v>434</v>
      </c>
      <c r="E4" s="22" t="s">
        <v>435</v>
      </c>
      <c r="F4" s="22" t="s">
        <v>436</v>
      </c>
      <c r="G4" s="14"/>
      <c r="H4" s="14"/>
      <c r="I4" s="14"/>
      <c r="J4" s="14"/>
      <c r="K4" s="14"/>
      <c r="L4" s="14"/>
      <c r="M4" s="14"/>
      <c r="N4" s="14"/>
      <c r="O4" s="14"/>
      <c r="P4" s="14"/>
      <c r="Q4" s="14"/>
      <c r="R4" s="14"/>
      <c r="S4" s="14"/>
      <c r="T4" s="14"/>
      <c r="U4" s="14"/>
      <c r="V4" s="14"/>
      <c r="W4" s="14"/>
      <c r="X4" s="14"/>
      <c r="Y4" s="14"/>
      <c r="Z4" s="14"/>
      <c r="AA4" s="14"/>
      <c r="AB4" s="14"/>
      <c r="AC4" s="14"/>
      <c r="AD4" s="14"/>
      <c r="AE4" s="14"/>
      <c r="AF4" s="56"/>
      <c r="AG4" s="56"/>
      <c r="AH4" s="56"/>
      <c r="AI4" s="56"/>
      <c r="AJ4" s="56"/>
      <c r="AK4" s="14"/>
      <c r="AL4" s="25">
        <f t="shared" si="1"/>
        <v>0</v>
      </c>
      <c r="AM4" s="26">
        <f t="shared" si="2"/>
        <v>0</v>
      </c>
      <c r="AN4" s="25">
        <f t="shared" si="3"/>
        <v>0</v>
      </c>
    </row>
    <row r="5">
      <c r="A5" s="27"/>
      <c r="B5" s="22" t="s">
        <v>437</v>
      </c>
      <c r="C5" s="22">
        <v>3.0</v>
      </c>
      <c r="D5" s="22" t="s">
        <v>438</v>
      </c>
      <c r="E5" s="22" t="s">
        <v>439</v>
      </c>
      <c r="F5" s="22" t="s">
        <v>440</v>
      </c>
      <c r="G5" s="14"/>
      <c r="H5" s="14"/>
      <c r="I5" s="14"/>
      <c r="J5" s="14"/>
      <c r="K5" s="14"/>
      <c r="L5" s="14"/>
      <c r="M5" s="14"/>
      <c r="N5" s="14"/>
      <c r="O5" s="14"/>
      <c r="P5" s="14"/>
      <c r="Q5" s="14"/>
      <c r="R5" s="14"/>
      <c r="S5" s="14"/>
      <c r="T5" s="14"/>
      <c r="U5" s="14"/>
      <c r="V5" s="14"/>
      <c r="W5" s="14"/>
      <c r="X5" s="14"/>
      <c r="Y5" s="14"/>
      <c r="Z5" s="14"/>
      <c r="AA5" s="14"/>
      <c r="AB5" s="14"/>
      <c r="AC5" s="14"/>
      <c r="AD5" s="14"/>
      <c r="AE5" s="14"/>
      <c r="AF5" s="56"/>
      <c r="AG5" s="56"/>
      <c r="AH5" s="56"/>
      <c r="AI5" s="56"/>
      <c r="AJ5" s="56"/>
      <c r="AK5" s="14"/>
      <c r="AL5" s="25">
        <f t="shared" si="1"/>
        <v>0</v>
      </c>
      <c r="AM5" s="26">
        <f t="shared" si="2"/>
        <v>0</v>
      </c>
      <c r="AN5" s="25">
        <f t="shared" si="3"/>
        <v>0</v>
      </c>
    </row>
    <row r="6">
      <c r="A6" s="27"/>
      <c r="B6" s="22" t="s">
        <v>441</v>
      </c>
      <c r="C6" s="22">
        <v>4.0</v>
      </c>
      <c r="D6" s="23" t="s">
        <v>442</v>
      </c>
      <c r="E6" s="22" t="s">
        <v>443</v>
      </c>
      <c r="F6" s="22" t="s">
        <v>444</v>
      </c>
      <c r="G6" s="14"/>
      <c r="H6" s="14"/>
      <c r="I6" s="14"/>
      <c r="J6" s="14"/>
      <c r="K6" s="14"/>
      <c r="L6" s="14"/>
      <c r="M6" s="14"/>
      <c r="N6" s="14"/>
      <c r="O6" s="14"/>
      <c r="P6" s="14"/>
      <c r="Q6" s="14"/>
      <c r="R6" s="14"/>
      <c r="S6" s="14"/>
      <c r="T6" s="14"/>
      <c r="U6" s="14"/>
      <c r="V6" s="14"/>
      <c r="W6" s="14"/>
      <c r="X6" s="14"/>
      <c r="Y6" s="14"/>
      <c r="Z6" s="14"/>
      <c r="AA6" s="14"/>
      <c r="AB6" s="14"/>
      <c r="AC6" s="14"/>
      <c r="AD6" s="14"/>
      <c r="AE6" s="14"/>
      <c r="AF6" s="56"/>
      <c r="AG6" s="56"/>
      <c r="AH6" s="56"/>
      <c r="AI6" s="56"/>
      <c r="AJ6" s="56"/>
      <c r="AK6" s="14"/>
      <c r="AL6" s="25">
        <f t="shared" si="1"/>
        <v>0</v>
      </c>
      <c r="AM6" s="26">
        <f t="shared" si="2"/>
        <v>0</v>
      </c>
      <c r="AN6" s="25">
        <f t="shared" si="3"/>
        <v>0</v>
      </c>
    </row>
    <row r="7">
      <c r="A7" s="27"/>
      <c r="B7" s="22" t="s">
        <v>445</v>
      </c>
      <c r="C7" s="22">
        <v>5.0</v>
      </c>
      <c r="D7" s="22" t="s">
        <v>446</v>
      </c>
      <c r="E7" s="22" t="s">
        <v>447</v>
      </c>
      <c r="F7" s="22" t="s">
        <v>448</v>
      </c>
      <c r="G7" s="14"/>
      <c r="H7" s="14"/>
      <c r="I7" s="14"/>
      <c r="J7" s="14"/>
      <c r="K7" s="14"/>
      <c r="L7" s="14"/>
      <c r="M7" s="14"/>
      <c r="N7" s="14"/>
      <c r="O7" s="14"/>
      <c r="P7" s="14"/>
      <c r="Q7" s="14"/>
      <c r="R7" s="14"/>
      <c r="S7" s="14"/>
      <c r="T7" s="14"/>
      <c r="U7" s="14"/>
      <c r="V7" s="14"/>
      <c r="W7" s="14"/>
      <c r="X7" s="14"/>
      <c r="Y7" s="14"/>
      <c r="Z7" s="14"/>
      <c r="AA7" s="14"/>
      <c r="AB7" s="14"/>
      <c r="AC7" s="14"/>
      <c r="AD7" s="14"/>
      <c r="AE7" s="14"/>
      <c r="AF7" s="56"/>
      <c r="AG7" s="56"/>
      <c r="AH7" s="56"/>
      <c r="AI7" s="56"/>
      <c r="AJ7" s="56"/>
      <c r="AK7" s="14"/>
      <c r="AL7" s="25">
        <f t="shared" si="1"/>
        <v>0</v>
      </c>
      <c r="AM7" s="26">
        <f t="shared" si="2"/>
        <v>0</v>
      </c>
      <c r="AN7" s="25">
        <f t="shared" si="3"/>
        <v>0</v>
      </c>
    </row>
    <row r="8">
      <c r="A8" s="29"/>
      <c r="B8" s="22" t="s">
        <v>449</v>
      </c>
      <c r="C8" s="22">
        <v>6.0</v>
      </c>
      <c r="D8" s="22" t="s">
        <v>450</v>
      </c>
      <c r="E8" s="22" t="s">
        <v>451</v>
      </c>
      <c r="F8" s="22" t="s">
        <v>452</v>
      </c>
      <c r="G8" s="14"/>
      <c r="H8" s="14"/>
      <c r="I8" s="14"/>
      <c r="J8" s="14"/>
      <c r="K8" s="14"/>
      <c r="L8" s="14"/>
      <c r="M8" s="14"/>
      <c r="N8" s="14"/>
      <c r="O8" s="14"/>
      <c r="P8" s="14"/>
      <c r="Q8" s="14"/>
      <c r="R8" s="14"/>
      <c r="S8" s="14"/>
      <c r="T8" s="14"/>
      <c r="U8" s="14"/>
      <c r="V8" s="14"/>
      <c r="W8" s="14"/>
      <c r="X8" s="14"/>
      <c r="Y8" s="14"/>
      <c r="Z8" s="14"/>
      <c r="AA8" s="14"/>
      <c r="AB8" s="14"/>
      <c r="AC8" s="14"/>
      <c r="AD8" s="14"/>
      <c r="AE8" s="14"/>
      <c r="AF8" s="56"/>
      <c r="AG8" s="56"/>
      <c r="AH8" s="56"/>
      <c r="AI8" s="56"/>
      <c r="AJ8" s="56"/>
      <c r="AK8" s="14"/>
      <c r="AL8" s="25">
        <f t="shared" si="1"/>
        <v>0</v>
      </c>
      <c r="AM8" s="26">
        <f t="shared" si="2"/>
        <v>0</v>
      </c>
      <c r="AN8" s="25">
        <f t="shared" si="3"/>
        <v>0</v>
      </c>
    </row>
    <row r="9">
      <c r="A9" s="21" t="s">
        <v>453</v>
      </c>
      <c r="B9" s="22" t="s">
        <v>454</v>
      </c>
      <c r="C9" s="23">
        <v>1.0</v>
      </c>
      <c r="D9" s="22" t="s">
        <v>455</v>
      </c>
      <c r="E9" s="22" t="s">
        <v>456</v>
      </c>
      <c r="F9" s="22" t="s">
        <v>457</v>
      </c>
      <c r="G9" s="14"/>
      <c r="H9" s="14"/>
      <c r="I9" s="14"/>
      <c r="J9" s="14"/>
      <c r="K9" s="14"/>
      <c r="L9" s="14"/>
      <c r="M9" s="14"/>
      <c r="N9" s="14"/>
      <c r="O9" s="14"/>
      <c r="P9" s="14"/>
      <c r="Q9" s="14"/>
      <c r="R9" s="14"/>
      <c r="S9" s="14"/>
      <c r="T9" s="14"/>
      <c r="U9" s="14"/>
      <c r="V9" s="14"/>
      <c r="W9" s="14"/>
      <c r="X9" s="14"/>
      <c r="Y9" s="14"/>
      <c r="Z9" s="14"/>
      <c r="AA9" s="14"/>
      <c r="AB9" s="14"/>
      <c r="AC9" s="14"/>
      <c r="AD9" s="14"/>
      <c r="AE9" s="14"/>
      <c r="AF9" s="56"/>
      <c r="AG9" s="56"/>
      <c r="AH9" s="56"/>
      <c r="AI9" s="56"/>
      <c r="AJ9" s="56"/>
      <c r="AK9" s="14"/>
      <c r="AL9" s="25">
        <f t="shared" si="1"/>
        <v>0</v>
      </c>
      <c r="AM9" s="26">
        <f t="shared" si="2"/>
        <v>0</v>
      </c>
      <c r="AN9" s="25">
        <f t="shared" si="3"/>
        <v>0</v>
      </c>
    </row>
    <row r="10">
      <c r="A10" s="27"/>
      <c r="B10" s="22" t="s">
        <v>458</v>
      </c>
      <c r="C10" s="23">
        <v>2.0</v>
      </c>
      <c r="D10" s="22" t="s">
        <v>459</v>
      </c>
      <c r="E10" s="22" t="s">
        <v>460</v>
      </c>
      <c r="F10" s="22" t="s">
        <v>461</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56"/>
      <c r="AG10" s="56"/>
      <c r="AH10" s="56"/>
      <c r="AI10" s="56"/>
      <c r="AJ10" s="56"/>
      <c r="AK10" s="14"/>
      <c r="AL10" s="25">
        <f t="shared" si="1"/>
        <v>0</v>
      </c>
      <c r="AM10" s="26">
        <f t="shared" si="2"/>
        <v>0</v>
      </c>
      <c r="AN10" s="25">
        <f t="shared" si="3"/>
        <v>0</v>
      </c>
    </row>
    <row r="11">
      <c r="A11" s="27"/>
      <c r="B11" s="57" t="s">
        <v>462</v>
      </c>
      <c r="C11" s="23">
        <v>3.0</v>
      </c>
      <c r="D11" s="22" t="s">
        <v>463</v>
      </c>
      <c r="E11" s="22" t="s">
        <v>464</v>
      </c>
      <c r="F11" s="22" t="s">
        <v>465</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56"/>
      <c r="AG11" s="56"/>
      <c r="AH11" s="56"/>
      <c r="AI11" s="56"/>
      <c r="AJ11" s="56"/>
      <c r="AK11" s="14"/>
      <c r="AL11" s="25">
        <f t="shared" si="1"/>
        <v>0</v>
      </c>
      <c r="AM11" s="26">
        <f t="shared" si="2"/>
        <v>0</v>
      </c>
      <c r="AN11" s="25">
        <f t="shared" si="3"/>
        <v>0</v>
      </c>
    </row>
    <row r="12">
      <c r="A12" s="27"/>
      <c r="B12" s="22" t="s">
        <v>466</v>
      </c>
      <c r="C12" s="23">
        <v>4.0</v>
      </c>
      <c r="D12" s="22" t="s">
        <v>467</v>
      </c>
      <c r="E12" s="22" t="s">
        <v>468</v>
      </c>
      <c r="F12" s="22" t="s">
        <v>469</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56"/>
      <c r="AG12" s="56"/>
      <c r="AH12" s="56"/>
      <c r="AI12" s="56"/>
      <c r="AJ12" s="56"/>
      <c r="AK12" s="14"/>
      <c r="AL12" s="25">
        <f t="shared" si="1"/>
        <v>0</v>
      </c>
      <c r="AM12" s="26">
        <f t="shared" si="2"/>
        <v>0</v>
      </c>
      <c r="AN12" s="25">
        <f t="shared" si="3"/>
        <v>0</v>
      </c>
    </row>
    <row r="13">
      <c r="A13" s="27"/>
      <c r="B13" s="22" t="s">
        <v>466</v>
      </c>
      <c r="C13" s="23">
        <v>5.0</v>
      </c>
      <c r="D13" s="22" t="s">
        <v>470</v>
      </c>
      <c r="E13" s="22" t="s">
        <v>471</v>
      </c>
      <c r="F13" s="22" t="s">
        <v>472</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56"/>
      <c r="AG13" s="56"/>
      <c r="AH13" s="56"/>
      <c r="AI13" s="56"/>
      <c r="AJ13" s="56"/>
      <c r="AK13" s="14"/>
      <c r="AL13" s="25">
        <f t="shared" si="1"/>
        <v>0</v>
      </c>
      <c r="AM13" s="26">
        <f t="shared" si="2"/>
        <v>0</v>
      </c>
      <c r="AN13" s="25">
        <f t="shared" si="3"/>
        <v>0</v>
      </c>
    </row>
    <row r="14">
      <c r="A14" s="29"/>
      <c r="B14" s="73" t="s">
        <v>473</v>
      </c>
      <c r="C14" s="74">
        <v>6.0</v>
      </c>
      <c r="D14" s="73" t="s">
        <v>474</v>
      </c>
      <c r="E14" s="73" t="s">
        <v>475</v>
      </c>
      <c r="F14" s="73" t="s">
        <v>476</v>
      </c>
      <c r="AE14" s="14"/>
      <c r="AF14" s="56"/>
      <c r="AG14" s="56"/>
      <c r="AH14" s="56"/>
      <c r="AI14" s="56"/>
      <c r="AJ14" s="56"/>
      <c r="AK14" s="14"/>
      <c r="AL14" s="25">
        <f t="shared" si="1"/>
        <v>0</v>
      </c>
      <c r="AM14" s="26">
        <f t="shared" si="2"/>
        <v>0</v>
      </c>
      <c r="AN14" s="25">
        <f t="shared" si="3"/>
        <v>0</v>
      </c>
    </row>
    <row r="15">
      <c r="A15" s="75" t="s">
        <v>477</v>
      </c>
      <c r="B15" s="76" t="s">
        <v>478</v>
      </c>
      <c r="C15" s="48">
        <v>1.0</v>
      </c>
      <c r="D15" s="46" t="s">
        <v>479</v>
      </c>
      <c r="E15" s="76" t="s">
        <v>480</v>
      </c>
      <c r="F15" s="46" t="s">
        <v>481</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56"/>
      <c r="AG15" s="56"/>
      <c r="AH15" s="56"/>
      <c r="AI15" s="56"/>
      <c r="AJ15" s="56"/>
      <c r="AK15" s="14"/>
      <c r="AL15" s="25">
        <f t="shared" si="1"/>
        <v>0</v>
      </c>
      <c r="AM15" s="26">
        <f t="shared" si="2"/>
        <v>0</v>
      </c>
      <c r="AN15" s="25">
        <f t="shared" si="3"/>
        <v>0</v>
      </c>
    </row>
    <row r="16">
      <c r="A16" s="27"/>
      <c r="B16" s="76" t="s">
        <v>482</v>
      </c>
      <c r="C16" s="48">
        <v>2.0</v>
      </c>
      <c r="D16" s="77" t="s">
        <v>483</v>
      </c>
      <c r="E16" s="46" t="s">
        <v>484</v>
      </c>
      <c r="F16" s="46" t="s">
        <v>485</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56"/>
      <c r="AG16" s="56"/>
      <c r="AH16" s="56"/>
      <c r="AI16" s="56"/>
      <c r="AJ16" s="56"/>
      <c r="AK16" s="14"/>
      <c r="AL16" s="25">
        <f t="shared" si="1"/>
        <v>0</v>
      </c>
      <c r="AM16" s="26">
        <f t="shared" si="2"/>
        <v>0</v>
      </c>
      <c r="AN16" s="25">
        <f t="shared" si="3"/>
        <v>0</v>
      </c>
    </row>
    <row r="17">
      <c r="A17" s="27"/>
      <c r="B17" s="71" t="s">
        <v>486</v>
      </c>
      <c r="C17" s="48">
        <v>3.0</v>
      </c>
      <c r="D17" s="77" t="s">
        <v>487</v>
      </c>
      <c r="E17" s="46" t="s">
        <v>488</v>
      </c>
      <c r="F17" s="46" t="s">
        <v>489</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56"/>
      <c r="AG17" s="56"/>
      <c r="AH17" s="56"/>
      <c r="AI17" s="56"/>
      <c r="AJ17" s="56"/>
      <c r="AK17" s="14"/>
      <c r="AL17" s="25">
        <f t="shared" si="1"/>
        <v>0</v>
      </c>
      <c r="AM17" s="26">
        <f t="shared" si="2"/>
        <v>0</v>
      </c>
      <c r="AN17" s="25">
        <f t="shared" si="3"/>
        <v>0</v>
      </c>
    </row>
    <row r="18">
      <c r="A18" s="27"/>
      <c r="B18" s="78" t="s">
        <v>490</v>
      </c>
      <c r="C18" s="79"/>
      <c r="D18" s="79"/>
      <c r="E18" s="79"/>
      <c r="F18" s="80"/>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56"/>
      <c r="AG18" s="56"/>
      <c r="AH18" s="56"/>
      <c r="AI18" s="56"/>
      <c r="AJ18" s="56"/>
      <c r="AK18" s="14"/>
      <c r="AL18" s="25">
        <f t="shared" si="1"/>
        <v>0</v>
      </c>
      <c r="AM18" s="26">
        <f t="shared" si="2"/>
        <v>0</v>
      </c>
      <c r="AN18" s="25">
        <f t="shared" si="3"/>
        <v>0</v>
      </c>
    </row>
    <row r="19">
      <c r="A19" s="27"/>
      <c r="B19" s="81"/>
      <c r="F19" s="82"/>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56"/>
      <c r="AG19" s="56"/>
      <c r="AH19" s="56"/>
      <c r="AI19" s="56"/>
      <c r="AJ19" s="56"/>
      <c r="AK19" s="14"/>
      <c r="AL19" s="25">
        <f t="shared" si="1"/>
        <v>0</v>
      </c>
      <c r="AM19" s="26">
        <f t="shared" si="2"/>
        <v>0</v>
      </c>
      <c r="AN19" s="25">
        <f t="shared" si="3"/>
        <v>0</v>
      </c>
    </row>
    <row r="20">
      <c r="A20" s="29"/>
      <c r="B20" s="83"/>
      <c r="C20" s="84"/>
      <c r="D20" s="84"/>
      <c r="E20" s="84"/>
      <c r="F20" s="85"/>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67"/>
      <c r="AG20" s="67"/>
      <c r="AH20" s="67"/>
      <c r="AI20" s="67"/>
      <c r="AJ20" s="67"/>
      <c r="AK20" s="14"/>
      <c r="AL20" s="25">
        <f t="shared" si="1"/>
        <v>0</v>
      </c>
      <c r="AM20" s="26">
        <f t="shared" si="2"/>
        <v>0</v>
      </c>
      <c r="AN20" s="25">
        <f t="shared" si="3"/>
        <v>0</v>
      </c>
    </row>
    <row r="21" ht="15.75" customHeight="1">
      <c r="A21" s="14"/>
      <c r="B21" s="86"/>
      <c r="C21" s="14"/>
      <c r="D21" s="34"/>
      <c r="E21" s="34"/>
      <c r="F21" s="35" t="s">
        <v>122</v>
      </c>
      <c r="G21" s="26">
        <f t="shared" ref="G21:AJ21" si="4">(COUNTIF(G3:G20,"GD")/36)</f>
        <v>0</v>
      </c>
      <c r="H21" s="26">
        <f t="shared" si="4"/>
        <v>0</v>
      </c>
      <c r="I21" s="26">
        <f t="shared" si="4"/>
        <v>0</v>
      </c>
      <c r="J21" s="26">
        <f t="shared" si="4"/>
        <v>0</v>
      </c>
      <c r="K21" s="26">
        <f t="shared" si="4"/>
        <v>0</v>
      </c>
      <c r="L21" s="26">
        <f t="shared" si="4"/>
        <v>0</v>
      </c>
      <c r="M21" s="26">
        <f t="shared" si="4"/>
        <v>0</v>
      </c>
      <c r="N21" s="26">
        <f t="shared" si="4"/>
        <v>0</v>
      </c>
      <c r="O21" s="26">
        <f t="shared" si="4"/>
        <v>0</v>
      </c>
      <c r="P21" s="26">
        <f t="shared" si="4"/>
        <v>0</v>
      </c>
      <c r="Q21" s="26">
        <f t="shared" si="4"/>
        <v>0</v>
      </c>
      <c r="R21" s="26">
        <f t="shared" si="4"/>
        <v>0</v>
      </c>
      <c r="S21" s="26">
        <f t="shared" si="4"/>
        <v>0</v>
      </c>
      <c r="T21" s="26">
        <f t="shared" si="4"/>
        <v>0</v>
      </c>
      <c r="U21" s="26">
        <f t="shared" si="4"/>
        <v>0</v>
      </c>
      <c r="V21" s="26">
        <f t="shared" si="4"/>
        <v>0</v>
      </c>
      <c r="W21" s="26">
        <f t="shared" si="4"/>
        <v>0</v>
      </c>
      <c r="X21" s="26">
        <f t="shared" si="4"/>
        <v>0</v>
      </c>
      <c r="Y21" s="26">
        <f t="shared" si="4"/>
        <v>0</v>
      </c>
      <c r="Z21" s="26">
        <f t="shared" si="4"/>
        <v>0</v>
      </c>
      <c r="AA21" s="26">
        <f t="shared" si="4"/>
        <v>0</v>
      </c>
      <c r="AB21" s="26">
        <f t="shared" si="4"/>
        <v>0</v>
      </c>
      <c r="AC21" s="26">
        <f t="shared" si="4"/>
        <v>0</v>
      </c>
      <c r="AD21" s="26">
        <f t="shared" si="4"/>
        <v>0</v>
      </c>
      <c r="AE21" s="26">
        <f t="shared" si="4"/>
        <v>0</v>
      </c>
      <c r="AF21" s="26">
        <f t="shared" si="4"/>
        <v>0</v>
      </c>
      <c r="AG21" s="26">
        <f t="shared" si="4"/>
        <v>0</v>
      </c>
      <c r="AH21" s="26">
        <f t="shared" si="4"/>
        <v>0</v>
      </c>
      <c r="AI21" s="26">
        <f t="shared" si="4"/>
        <v>0</v>
      </c>
      <c r="AJ21" s="26">
        <f t="shared" si="4"/>
        <v>0</v>
      </c>
      <c r="AK21" s="14"/>
      <c r="AL21" s="36"/>
      <c r="AM21" s="37"/>
      <c r="AN21" s="37"/>
    </row>
    <row r="22" ht="15.75" customHeight="1">
      <c r="A22" s="14"/>
      <c r="B22" s="14"/>
      <c r="C22" s="14"/>
      <c r="D22" s="34"/>
      <c r="E22" s="34"/>
      <c r="F22" s="38" t="s">
        <v>123</v>
      </c>
      <c r="G22" s="64">
        <f t="shared" ref="G22:AJ22" si="5">(COUNTIF(G2:G20,"SU")/36)</f>
        <v>0</v>
      </c>
      <c r="H22" s="64">
        <f t="shared" si="5"/>
        <v>0</v>
      </c>
      <c r="I22" s="64">
        <f t="shared" si="5"/>
        <v>0</v>
      </c>
      <c r="J22" s="64">
        <f t="shared" si="5"/>
        <v>0</v>
      </c>
      <c r="K22" s="64">
        <f t="shared" si="5"/>
        <v>0</v>
      </c>
      <c r="L22" s="64">
        <f t="shared" si="5"/>
        <v>0</v>
      </c>
      <c r="M22" s="64">
        <f t="shared" si="5"/>
        <v>0</v>
      </c>
      <c r="N22" s="64">
        <f t="shared" si="5"/>
        <v>0</v>
      </c>
      <c r="O22" s="64">
        <f t="shared" si="5"/>
        <v>0</v>
      </c>
      <c r="P22" s="64">
        <f t="shared" si="5"/>
        <v>0</v>
      </c>
      <c r="Q22" s="64">
        <f t="shared" si="5"/>
        <v>0</v>
      </c>
      <c r="R22" s="64">
        <f t="shared" si="5"/>
        <v>0</v>
      </c>
      <c r="S22" s="64">
        <f t="shared" si="5"/>
        <v>0</v>
      </c>
      <c r="T22" s="64">
        <f t="shared" si="5"/>
        <v>0</v>
      </c>
      <c r="U22" s="64">
        <f t="shared" si="5"/>
        <v>0</v>
      </c>
      <c r="V22" s="64">
        <f t="shared" si="5"/>
        <v>0</v>
      </c>
      <c r="W22" s="64">
        <f t="shared" si="5"/>
        <v>0</v>
      </c>
      <c r="X22" s="64">
        <f t="shared" si="5"/>
        <v>0</v>
      </c>
      <c r="Y22" s="64">
        <f t="shared" si="5"/>
        <v>0</v>
      </c>
      <c r="Z22" s="64">
        <f t="shared" si="5"/>
        <v>0</v>
      </c>
      <c r="AA22" s="64">
        <f t="shared" si="5"/>
        <v>0</v>
      </c>
      <c r="AB22" s="64">
        <f t="shared" si="5"/>
        <v>0</v>
      </c>
      <c r="AC22" s="64">
        <f t="shared" si="5"/>
        <v>0</v>
      </c>
      <c r="AD22" s="64">
        <f t="shared" si="5"/>
        <v>0</v>
      </c>
      <c r="AE22" s="64">
        <f t="shared" si="5"/>
        <v>0</v>
      </c>
      <c r="AF22" s="64">
        <f t="shared" si="5"/>
        <v>0</v>
      </c>
      <c r="AG22" s="64">
        <f t="shared" si="5"/>
        <v>0</v>
      </c>
      <c r="AH22" s="64">
        <f t="shared" si="5"/>
        <v>0</v>
      </c>
      <c r="AI22" s="64">
        <f t="shared" si="5"/>
        <v>0</v>
      </c>
      <c r="AJ22" s="64">
        <f t="shared" si="5"/>
        <v>0</v>
      </c>
      <c r="AK22" s="14"/>
      <c r="AL22" s="36"/>
      <c r="AM22" s="37"/>
      <c r="AN22" s="37"/>
    </row>
    <row r="23" ht="15.75" customHeight="1">
      <c r="A23" s="14"/>
      <c r="B23" s="14"/>
      <c r="C23" s="14"/>
      <c r="D23" s="34"/>
      <c r="E23" s="34"/>
      <c r="F23" s="38" t="s">
        <v>124</v>
      </c>
      <c r="G23" s="64">
        <f t="shared" ref="G23:AJ23" si="6">(COUNTIF(G3:G20,"WT")/36)</f>
        <v>0</v>
      </c>
      <c r="H23" s="64">
        <f t="shared" si="6"/>
        <v>0</v>
      </c>
      <c r="I23" s="64">
        <f t="shared" si="6"/>
        <v>0</v>
      </c>
      <c r="J23" s="64">
        <f t="shared" si="6"/>
        <v>0</v>
      </c>
      <c r="K23" s="64">
        <f t="shared" si="6"/>
        <v>0</v>
      </c>
      <c r="L23" s="64">
        <f t="shared" si="6"/>
        <v>0</v>
      </c>
      <c r="M23" s="64">
        <f t="shared" si="6"/>
        <v>0</v>
      </c>
      <c r="N23" s="64">
        <f t="shared" si="6"/>
        <v>0</v>
      </c>
      <c r="O23" s="64">
        <f t="shared" si="6"/>
        <v>0</v>
      </c>
      <c r="P23" s="64">
        <f t="shared" si="6"/>
        <v>0</v>
      </c>
      <c r="Q23" s="64">
        <f t="shared" si="6"/>
        <v>0</v>
      </c>
      <c r="R23" s="64">
        <f t="shared" si="6"/>
        <v>0</v>
      </c>
      <c r="S23" s="64">
        <f t="shared" si="6"/>
        <v>0</v>
      </c>
      <c r="T23" s="64">
        <f t="shared" si="6"/>
        <v>0</v>
      </c>
      <c r="U23" s="64">
        <f t="shared" si="6"/>
        <v>0</v>
      </c>
      <c r="V23" s="64">
        <f t="shared" si="6"/>
        <v>0</v>
      </c>
      <c r="W23" s="64">
        <f t="shared" si="6"/>
        <v>0</v>
      </c>
      <c r="X23" s="64">
        <f t="shared" si="6"/>
        <v>0</v>
      </c>
      <c r="Y23" s="64">
        <f t="shared" si="6"/>
        <v>0</v>
      </c>
      <c r="Z23" s="64">
        <f t="shared" si="6"/>
        <v>0</v>
      </c>
      <c r="AA23" s="64">
        <f t="shared" si="6"/>
        <v>0</v>
      </c>
      <c r="AB23" s="64">
        <f t="shared" si="6"/>
        <v>0</v>
      </c>
      <c r="AC23" s="64">
        <f t="shared" si="6"/>
        <v>0</v>
      </c>
      <c r="AD23" s="64">
        <f t="shared" si="6"/>
        <v>0</v>
      </c>
      <c r="AE23" s="64">
        <f t="shared" si="6"/>
        <v>0</v>
      </c>
      <c r="AF23" s="64">
        <f t="shared" si="6"/>
        <v>0</v>
      </c>
      <c r="AG23" s="64">
        <f t="shared" si="6"/>
        <v>0</v>
      </c>
      <c r="AH23" s="64">
        <f t="shared" si="6"/>
        <v>0</v>
      </c>
      <c r="AI23" s="64">
        <f t="shared" si="6"/>
        <v>0</v>
      </c>
      <c r="AJ23" s="64">
        <f t="shared" si="6"/>
        <v>0</v>
      </c>
      <c r="AK23" s="14"/>
      <c r="AL23" s="36"/>
      <c r="AM23" s="37"/>
      <c r="AN23" s="37"/>
    </row>
    <row r="24" ht="15.75" customHeight="1">
      <c r="A24" s="14"/>
      <c r="B24" s="14"/>
      <c r="C24" s="14"/>
      <c r="D24" s="34"/>
      <c r="E24" s="34"/>
      <c r="F24" s="3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36"/>
      <c r="AM24" s="37"/>
      <c r="AN24" s="37"/>
    </row>
    <row r="25" ht="15.75" customHeight="1">
      <c r="A25" s="14"/>
      <c r="B25" s="14"/>
      <c r="C25" s="14"/>
      <c r="D25" s="34"/>
      <c r="E25" s="34"/>
      <c r="F25" s="3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36"/>
      <c r="AM25" s="37"/>
      <c r="AN25" s="37"/>
    </row>
    <row r="26" ht="15.75" customHeight="1">
      <c r="A26" s="14"/>
      <c r="B26" s="14"/>
      <c r="C26" s="14"/>
      <c r="D26" s="34"/>
      <c r="E26" s="34"/>
      <c r="F26" s="3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36"/>
      <c r="AM26" s="37"/>
      <c r="AN26" s="37"/>
    </row>
    <row r="27" ht="15.75" customHeight="1">
      <c r="A27" s="14"/>
      <c r="B27" s="14"/>
      <c r="C27" s="14"/>
      <c r="D27" s="34"/>
      <c r="E27" s="34"/>
      <c r="F27" s="3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36"/>
      <c r="AM27" s="37"/>
      <c r="AN27" s="37"/>
    </row>
    <row r="28" ht="15.75" customHeight="1">
      <c r="A28" s="14"/>
      <c r="B28" s="14"/>
      <c r="C28" s="14"/>
      <c r="D28" s="34"/>
      <c r="E28" s="34"/>
      <c r="F28" s="3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36"/>
      <c r="AM28" s="37"/>
      <c r="AN28" s="37"/>
    </row>
    <row r="29" ht="15.75" customHeight="1">
      <c r="A29" s="14"/>
      <c r="B29" s="14"/>
      <c r="C29" s="14"/>
      <c r="D29" s="34"/>
      <c r="E29" s="34"/>
      <c r="F29" s="3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36"/>
      <c r="AM29" s="37"/>
      <c r="AN29" s="37"/>
    </row>
    <row r="30" ht="15.75" customHeight="1">
      <c r="A30" s="14"/>
      <c r="B30" s="14"/>
      <c r="C30" s="14"/>
      <c r="D30" s="34"/>
      <c r="E30" s="34"/>
      <c r="F30" s="3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36"/>
      <c r="AM30" s="37"/>
      <c r="AN30" s="37"/>
    </row>
    <row r="31" ht="15.75" customHeight="1">
      <c r="A31" s="14"/>
      <c r="B31" s="14"/>
      <c r="C31" s="14"/>
      <c r="D31" s="34"/>
      <c r="E31" s="34"/>
      <c r="F31" s="3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34"/>
      <c r="E32" s="34"/>
      <c r="F32" s="3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34"/>
      <c r="E33" s="34"/>
      <c r="F33" s="3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34"/>
      <c r="E34" s="34"/>
      <c r="F34" s="3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34"/>
      <c r="E35" s="34"/>
      <c r="F35" s="3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34"/>
      <c r="E36" s="34"/>
      <c r="F36" s="3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34"/>
      <c r="E37" s="34"/>
      <c r="F37" s="3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34"/>
      <c r="E38" s="34"/>
      <c r="F38" s="3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34"/>
      <c r="E39" s="34"/>
      <c r="F39" s="3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34"/>
      <c r="E40" s="34"/>
      <c r="F40" s="3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34"/>
      <c r="E41" s="34"/>
      <c r="F41" s="3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34"/>
      <c r="E42" s="34"/>
      <c r="F42" s="3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34"/>
      <c r="E43" s="34"/>
      <c r="F43" s="3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34"/>
      <c r="E44" s="34"/>
      <c r="F44" s="3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34"/>
      <c r="E45" s="34"/>
      <c r="F45" s="3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34"/>
      <c r="E46" s="34"/>
      <c r="F46" s="3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34"/>
      <c r="E47" s="34"/>
      <c r="F47" s="3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34"/>
      <c r="E48" s="34"/>
      <c r="F48" s="3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34"/>
      <c r="E49" s="34"/>
      <c r="F49" s="3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34"/>
      <c r="E50" s="34"/>
      <c r="F50" s="3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34"/>
      <c r="E51" s="34"/>
      <c r="F51" s="3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34"/>
      <c r="E52" s="34"/>
      <c r="F52" s="3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34"/>
      <c r="E53" s="34"/>
      <c r="F53" s="3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34"/>
      <c r="E54" s="34"/>
      <c r="F54" s="3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34"/>
      <c r="E55" s="34"/>
      <c r="F55" s="3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34"/>
      <c r="E56" s="34"/>
      <c r="F56" s="3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34"/>
      <c r="E57" s="34"/>
      <c r="F57" s="3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34"/>
      <c r="E58" s="34"/>
      <c r="F58" s="3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34"/>
      <c r="E59" s="34"/>
      <c r="F59" s="3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34"/>
      <c r="E60" s="34"/>
      <c r="F60" s="3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34"/>
      <c r="E61" s="34"/>
      <c r="F61" s="3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34"/>
      <c r="E62" s="34"/>
      <c r="F62" s="3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34"/>
      <c r="E63" s="34"/>
      <c r="F63" s="3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34"/>
      <c r="E64" s="34"/>
      <c r="F64" s="3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34"/>
      <c r="E65" s="34"/>
      <c r="F65" s="3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34"/>
      <c r="E66" s="34"/>
      <c r="F66" s="3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34"/>
      <c r="E67" s="34"/>
      <c r="F67" s="3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34"/>
      <c r="E68" s="34"/>
      <c r="F68" s="3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34"/>
      <c r="E69" s="34"/>
      <c r="F69" s="3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34"/>
      <c r="E70" s="34"/>
      <c r="F70" s="3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34"/>
      <c r="E71" s="34"/>
      <c r="F71" s="3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34"/>
      <c r="E72" s="34"/>
      <c r="F72" s="3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34"/>
      <c r="E73" s="34"/>
      <c r="F73" s="3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34"/>
      <c r="E74" s="34"/>
      <c r="F74" s="3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34"/>
      <c r="E75" s="34"/>
      <c r="F75" s="3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34"/>
      <c r="E76" s="34"/>
      <c r="F76" s="3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34"/>
      <c r="E77" s="34"/>
      <c r="F77" s="3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34"/>
      <c r="E78" s="34"/>
      <c r="F78" s="3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34"/>
      <c r="E79" s="34"/>
      <c r="F79" s="3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34"/>
      <c r="E80" s="34"/>
      <c r="F80" s="3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34"/>
      <c r="E81" s="34"/>
      <c r="F81" s="3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34"/>
      <c r="E82" s="34"/>
      <c r="F82" s="3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34"/>
      <c r="E83" s="34"/>
      <c r="F83" s="3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34"/>
      <c r="E84" s="34"/>
      <c r="F84" s="3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34"/>
      <c r="E85" s="34"/>
      <c r="F85" s="3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34"/>
      <c r="E86" s="34"/>
      <c r="F86" s="3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34"/>
      <c r="E87" s="34"/>
      <c r="F87" s="3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34"/>
      <c r="E88" s="34"/>
      <c r="F88" s="3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34"/>
      <c r="E89" s="34"/>
      <c r="F89" s="3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34"/>
      <c r="E90" s="34"/>
      <c r="F90" s="3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34"/>
      <c r="E91" s="34"/>
      <c r="F91" s="3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34"/>
      <c r="E92" s="34"/>
      <c r="F92" s="3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34"/>
      <c r="E93" s="34"/>
      <c r="F93" s="3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34"/>
      <c r="E94" s="34"/>
      <c r="F94" s="3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34"/>
      <c r="E95" s="34"/>
      <c r="F95" s="3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34"/>
      <c r="E96" s="34"/>
      <c r="F96" s="3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34"/>
      <c r="E97" s="34"/>
      <c r="F97" s="3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34"/>
      <c r="E98" s="34"/>
      <c r="F98" s="3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34"/>
      <c r="E99" s="34"/>
      <c r="F99" s="3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34"/>
      <c r="E100" s="34"/>
      <c r="F100" s="3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34"/>
      <c r="E101" s="34"/>
      <c r="F101" s="3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34"/>
      <c r="E102" s="34"/>
      <c r="F102" s="3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34"/>
      <c r="E103" s="34"/>
      <c r="F103" s="3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34"/>
      <c r="E104" s="34"/>
      <c r="F104" s="3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34"/>
      <c r="E105" s="34"/>
      <c r="F105" s="3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34"/>
      <c r="E106" s="34"/>
      <c r="F106" s="3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34"/>
      <c r="E107" s="34"/>
      <c r="F107" s="3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34"/>
      <c r="E108" s="34"/>
      <c r="F108" s="3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34"/>
      <c r="E109" s="34"/>
      <c r="F109" s="3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34"/>
      <c r="E110" s="34"/>
      <c r="F110" s="3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34"/>
      <c r="E111" s="34"/>
      <c r="F111" s="3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34"/>
      <c r="E112" s="34"/>
      <c r="F112" s="3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34"/>
      <c r="E113" s="34"/>
      <c r="F113" s="3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34"/>
      <c r="E114" s="34"/>
      <c r="F114" s="3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34"/>
      <c r="E115" s="34"/>
      <c r="F115" s="3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34"/>
      <c r="E116" s="34"/>
      <c r="F116" s="3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34"/>
      <c r="E117" s="34"/>
      <c r="F117" s="3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34"/>
      <c r="E118" s="34"/>
      <c r="F118" s="3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34"/>
      <c r="E119" s="34"/>
      <c r="F119" s="3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34"/>
      <c r="E120" s="34"/>
      <c r="F120" s="3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34"/>
      <c r="E121" s="34"/>
      <c r="F121" s="3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34"/>
      <c r="E122" s="34"/>
      <c r="F122" s="3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34"/>
      <c r="E123" s="34"/>
      <c r="F123" s="3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34"/>
      <c r="E124" s="34"/>
      <c r="F124" s="3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34"/>
      <c r="E125" s="34"/>
      <c r="F125" s="3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34"/>
      <c r="E126" s="34"/>
      <c r="F126" s="3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34"/>
      <c r="E127" s="34"/>
      <c r="F127" s="3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34"/>
      <c r="E128" s="34"/>
      <c r="F128" s="3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34"/>
      <c r="E129" s="34"/>
      <c r="F129" s="3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34"/>
      <c r="E130" s="34"/>
      <c r="F130" s="3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34"/>
      <c r="E131" s="34"/>
      <c r="F131" s="3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34"/>
      <c r="E132" s="34"/>
      <c r="F132" s="3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34"/>
      <c r="E133" s="34"/>
      <c r="F133" s="3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34"/>
      <c r="E134" s="34"/>
      <c r="F134" s="3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34"/>
      <c r="E135" s="34"/>
      <c r="F135" s="3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34"/>
      <c r="E136" s="34"/>
      <c r="F136" s="3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34"/>
      <c r="E137" s="34"/>
      <c r="F137" s="3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34"/>
      <c r="E138" s="34"/>
      <c r="F138" s="3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34"/>
      <c r="E139" s="34"/>
      <c r="F139" s="3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34"/>
      <c r="E140" s="34"/>
      <c r="F140" s="3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34"/>
      <c r="E141" s="34"/>
      <c r="F141" s="3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34"/>
      <c r="E142" s="34"/>
      <c r="F142" s="3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34"/>
      <c r="E143" s="34"/>
      <c r="F143" s="3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34"/>
      <c r="E144" s="34"/>
      <c r="F144" s="3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34"/>
      <c r="E145" s="34"/>
      <c r="F145" s="3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34"/>
      <c r="E146" s="34"/>
      <c r="F146" s="3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34"/>
      <c r="E147" s="34"/>
      <c r="F147" s="3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34"/>
      <c r="E148" s="34"/>
      <c r="F148" s="3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34"/>
      <c r="E149" s="34"/>
      <c r="F149" s="3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34"/>
      <c r="E150" s="34"/>
      <c r="F150" s="3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34"/>
      <c r="E151" s="34"/>
      <c r="F151" s="3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34"/>
      <c r="E152" s="34"/>
      <c r="F152" s="3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34"/>
      <c r="E153" s="34"/>
      <c r="F153" s="3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34"/>
      <c r="E154" s="34"/>
      <c r="F154" s="3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34"/>
      <c r="E155" s="34"/>
      <c r="F155" s="3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34"/>
      <c r="E156" s="34"/>
      <c r="F156" s="3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34"/>
      <c r="E157" s="34"/>
      <c r="F157" s="3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34"/>
      <c r="E158" s="34"/>
      <c r="F158" s="3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34"/>
      <c r="E159" s="34"/>
      <c r="F159" s="3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34"/>
      <c r="E160" s="34"/>
      <c r="F160" s="3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34"/>
      <c r="E161" s="34"/>
      <c r="F161" s="3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34"/>
      <c r="E162" s="34"/>
      <c r="F162" s="3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34"/>
      <c r="E163" s="34"/>
      <c r="F163" s="3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34"/>
      <c r="E164" s="34"/>
      <c r="F164" s="3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34"/>
      <c r="E165" s="34"/>
      <c r="F165" s="3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34"/>
      <c r="E166" s="34"/>
      <c r="F166" s="3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34"/>
      <c r="E167" s="34"/>
      <c r="F167" s="3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34"/>
      <c r="E168" s="34"/>
      <c r="F168" s="3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34"/>
      <c r="E169" s="34"/>
      <c r="F169" s="3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34"/>
      <c r="E170" s="34"/>
      <c r="F170" s="3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34"/>
      <c r="E171" s="34"/>
      <c r="F171" s="3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34"/>
      <c r="E172" s="34"/>
      <c r="F172" s="3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34"/>
      <c r="E173" s="34"/>
      <c r="F173" s="3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34"/>
      <c r="E174" s="34"/>
      <c r="F174" s="3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34"/>
      <c r="E175" s="34"/>
      <c r="F175" s="3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34"/>
      <c r="E176" s="34"/>
      <c r="F176" s="3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34"/>
      <c r="E177" s="34"/>
      <c r="F177" s="3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34"/>
      <c r="E178" s="34"/>
      <c r="F178" s="3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34"/>
      <c r="E179" s="34"/>
      <c r="F179" s="3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34"/>
      <c r="E180" s="34"/>
      <c r="F180" s="3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34"/>
      <c r="E181" s="34"/>
      <c r="F181" s="3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34"/>
      <c r="E182" s="34"/>
      <c r="F182" s="3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34"/>
      <c r="E183" s="34"/>
      <c r="F183" s="3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34"/>
      <c r="E184" s="34"/>
      <c r="F184" s="3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34"/>
      <c r="E185" s="34"/>
      <c r="F185" s="3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34"/>
      <c r="E186" s="34"/>
      <c r="F186" s="3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34"/>
      <c r="E187" s="34"/>
      <c r="F187" s="3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34"/>
      <c r="E188" s="34"/>
      <c r="F188" s="3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34"/>
      <c r="E189" s="34"/>
      <c r="F189" s="3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34"/>
      <c r="E190" s="34"/>
      <c r="F190" s="3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34"/>
      <c r="E191" s="34"/>
      <c r="F191" s="3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34"/>
      <c r="E192" s="34"/>
      <c r="F192" s="3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34"/>
      <c r="E193" s="34"/>
      <c r="F193" s="3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34"/>
      <c r="E194" s="34"/>
      <c r="F194" s="3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34"/>
      <c r="E195" s="34"/>
      <c r="F195" s="3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34"/>
      <c r="E196" s="34"/>
      <c r="F196" s="3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34"/>
      <c r="E197" s="34"/>
      <c r="F197" s="3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34"/>
      <c r="E198" s="34"/>
      <c r="F198" s="3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34"/>
      <c r="E199" s="34"/>
      <c r="F199" s="3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34"/>
      <c r="E200" s="34"/>
      <c r="F200" s="3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34"/>
      <c r="E201" s="34"/>
      <c r="F201" s="3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34"/>
      <c r="E202" s="34"/>
      <c r="F202" s="3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34"/>
      <c r="E203" s="34"/>
      <c r="F203" s="3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34"/>
      <c r="E204" s="34"/>
      <c r="F204" s="3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34"/>
      <c r="E205" s="34"/>
      <c r="F205" s="3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34"/>
      <c r="E206" s="34"/>
      <c r="F206" s="3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34"/>
      <c r="E207" s="34"/>
      <c r="F207" s="3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34"/>
      <c r="E208" s="34"/>
      <c r="F208" s="3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34"/>
      <c r="E209" s="34"/>
      <c r="F209" s="3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34"/>
      <c r="E210" s="34"/>
      <c r="F210" s="3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34"/>
      <c r="E211" s="34"/>
      <c r="F211" s="3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34"/>
      <c r="E212" s="34"/>
      <c r="F212" s="3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34"/>
      <c r="E213" s="34"/>
      <c r="F213" s="3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34"/>
      <c r="E214" s="34"/>
      <c r="F214" s="3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34"/>
      <c r="E215" s="34"/>
      <c r="F215" s="3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34"/>
      <c r="E216" s="34"/>
      <c r="F216" s="3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34"/>
      <c r="E217" s="34"/>
      <c r="F217" s="3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34"/>
      <c r="E218" s="34"/>
      <c r="F218" s="3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34"/>
      <c r="E219" s="34"/>
      <c r="F219" s="3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34"/>
      <c r="E220" s="34"/>
      <c r="F220" s="3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34"/>
      <c r="E221" s="34"/>
      <c r="F221" s="3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34"/>
      <c r="E222" s="34"/>
      <c r="F222" s="3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34"/>
      <c r="E223" s="34"/>
      <c r="F223" s="3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E1:F1"/>
    <mergeCell ref="A3:A8"/>
    <mergeCell ref="A9:A14"/>
    <mergeCell ref="A15:A20"/>
    <mergeCell ref="B18:F20"/>
  </mergeCells>
  <printOptions/>
  <pageMargins bottom="0.75" footer="0.0" header="0.0" left="0.7" right="0.7" top="0.75"/>
  <pageSetup orientation="landscape"/>
  <drawing r:id="rId1"/>
</worksheet>
</file>