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ance" sheetId="1" r:id="rId4"/>
    <sheet state="visible" name="Year 1" sheetId="2" r:id="rId5"/>
    <sheet state="visible" name="Year 2" sheetId="3" r:id="rId6"/>
    <sheet state="visible" name="Year 3" sheetId="4" r:id="rId7"/>
    <sheet state="visible" name="Year 4" sheetId="5" r:id="rId8"/>
    <sheet state="visible" name="Year 5" sheetId="6" r:id="rId9"/>
    <sheet state="visible" name="Year 6" sheetId="7" r:id="rId10"/>
  </sheets>
  <definedNames/>
  <calcPr/>
  <extLst>
    <ext uri="GoogleSheetsCustomDataVersion1">
      <go:sheetsCustomData xmlns:go="http://customooxmlschemas.google.com/" r:id="rId11" roundtripDataSignature="AMtx7mhaYSKc6iYi0l4Y4rl/KsJq/mZ1dQ=="/>
    </ext>
  </extLst>
</workbook>
</file>

<file path=xl/sharedStrings.xml><?xml version="1.0" encoding="utf-8"?>
<sst xmlns="http://schemas.openxmlformats.org/spreadsheetml/2006/main" count="1154" uniqueCount="907">
  <si>
    <t>How to use this assessment tool</t>
  </si>
  <si>
    <t>Here's our suggestion for using this tool to monitor the progress of your class or individual children:</t>
  </si>
  <si>
    <t>1. Replace the column headings Child 1, Child 2 etc, with the names of the children in the class.</t>
  </si>
  <si>
    <r>
      <rPr>
        <rFont val="Calibri"/>
        <color theme="1"/>
        <sz val="11.0"/>
      </rPr>
      <t xml:space="preserve">2.  Insert the total number of children in your class in cell </t>
    </r>
    <r>
      <rPr>
        <rFont val="Calibri"/>
        <b/>
        <color theme="1"/>
        <sz val="11.0"/>
      </rPr>
      <t>AK4.</t>
    </r>
  </si>
  <si>
    <t>3.  Assess each child according to our suggested criteria.  We have used the abbreviations:
- WT (working towards).
- SU (secure understanding). 
- GD (greater depth).  
Insert either WT SU or GD against each lesson in the column for each child.</t>
  </si>
  <si>
    <t>4.  The percentage of children working at the three different levels will be calculated automatically.</t>
  </si>
  <si>
    <t>5. The percentage of lessons children are working at the three different levels will  be calculated automatically.</t>
  </si>
  <si>
    <t>RSE and PSHE assessment Year 1</t>
  </si>
  <si>
    <t xml:space="preserve">Assessing Pupils' Understanding and Progress </t>
  </si>
  <si>
    <t>Unit</t>
  </si>
  <si>
    <t xml:space="preserve">Lesson name </t>
  </si>
  <si>
    <t>Lesson no.</t>
  </si>
  <si>
    <t>Learning intention</t>
  </si>
  <si>
    <t>Secure understanding (SU)</t>
  </si>
  <si>
    <t>Greater depth (GD)</t>
  </si>
  <si>
    <t>Child 1</t>
  </si>
  <si>
    <t>Child 2</t>
  </si>
  <si>
    <t>Child 3</t>
  </si>
  <si>
    <t>Child 4</t>
  </si>
  <si>
    <t>Child 5</t>
  </si>
  <si>
    <t>Child 6</t>
  </si>
  <si>
    <t>Child 7</t>
  </si>
  <si>
    <t xml:space="preserve">Child 8 </t>
  </si>
  <si>
    <t xml:space="preserve">Child 9 </t>
  </si>
  <si>
    <t xml:space="preserve">Child 10 </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</si>
  <si>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</si>
  <si>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</si>
  <si>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</si>
  <si>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</si>
  <si>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</si>
  <si>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</si>
  <si>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</si>
  <si>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</si>
  <si>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</si>
  <si>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</si>
  <si>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</si>
  <si>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</si>
  <si>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</si>
  <si>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</si>
  <si>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</si>
  <si>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</si>
  <si>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</si>
  <si>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</si>
  <si>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</si>
  <si>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</si>
  <si>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Number of children in class</t>
  </si>
  <si>
    <t>Percentage of class Working towards (WT) the learning intention in this lesson</t>
  </si>
  <si>
    <t>Percentage of class working at Secure understanding (SU) in this lesson</t>
  </si>
  <si>
    <t>Percentage of class working at Greater depth (GD) in this lesson</t>
  </si>
  <si>
    <t xml:space="preserve">Y1 Families and Relationships </t>
  </si>
  <si>
    <t>Introduction: Setting Ground rules for RSE lessons</t>
  </si>
  <si>
    <t>-</t>
  </si>
  <si>
    <t>Understanding what PSHE education is and how we can learn effectively in these lessons</t>
  </si>
  <si>
    <t>Understands the need for rules for PSHE lessons.</t>
  </si>
  <si>
    <t>Understands the consequences of not following the rules for PSHE lessons.</t>
  </si>
  <si>
    <t>What is family?</t>
  </si>
  <si>
    <t>Understanding that families look after us</t>
  </si>
  <si>
    <t>Understands that families can include a range of people.</t>
  </si>
  <si>
    <t>Understands how different members of a family are related to each other.</t>
  </si>
  <si>
    <t>What are friendships?</t>
  </si>
  <si>
    <t>Understanding the importance and characteristics of positive friendships</t>
  </si>
  <si>
    <t>Understands what people like to do with friends and who their own friends are.</t>
  </si>
  <si>
    <t>Understands what makes a good friend.</t>
  </si>
  <si>
    <t>Recognising other peoples' emotions</t>
  </si>
  <si>
    <t>Recognising how others show feelings and how to respond</t>
  </si>
  <si>
    <t>Can describe what people might look like if they are feeling: angry, scared, upset, worried. Can identify ways of responding to this by either offering help or giving them space.</t>
  </si>
  <si>
    <t>Understands that all feelings are normal and has the ability to articulate this. Can identify exactly what emotion someone might be feeling and recognises what approach may work best to help them.</t>
  </si>
  <si>
    <t xml:space="preserve">Working with others </t>
  </si>
  <si>
    <t>Understanding how friendships can make us feel</t>
  </si>
  <si>
    <t>Understands the skills needed to work together in a group.</t>
  </si>
  <si>
    <t>Understands the benefits of working with different people.</t>
  </si>
  <si>
    <t>Friendship problems</t>
  </si>
  <si>
    <t>Understanding that friendships can have problems but we can overcome them</t>
  </si>
  <si>
    <t>Understands that friendships have problems and ways that these problems can be overcome.</t>
  </si>
  <si>
    <t>Understands that friendships have problems and that there are a range of solutions to help solve these problems, including asking an adult for help.</t>
  </si>
  <si>
    <t xml:space="preserve">Healthy friendships </t>
  </si>
  <si>
    <t>Understanding that being friendly to others makes them feel welcome and included</t>
  </si>
  <si>
    <t>Understands how the actions of others can affect people.</t>
  </si>
  <si>
    <t>Understands why people behave the way they do and how this might impact on others.</t>
  </si>
  <si>
    <t>Gender stereotypes</t>
  </si>
  <si>
    <t>Understanding what is meant by a stereotype</t>
  </si>
  <si>
    <t>Is able to explain what a stereotype is.</t>
  </si>
  <si>
    <t>Is able to explain why stereotypes are often incorrect and giving examples.</t>
  </si>
  <si>
    <t>Y1 Safety and the Changing Body</t>
  </si>
  <si>
    <t xml:space="preserve">Adults at school  </t>
  </si>
  <si>
    <t>Knowing how to respond to adults in a safe and familiar context</t>
  </si>
  <si>
    <t>Knows a number of adults in school.</t>
  </si>
  <si>
    <t>Knows how to speak to adults in school.</t>
  </si>
  <si>
    <t>Adults outside school</t>
  </si>
  <si>
    <t>Understanding how to respond to adults in a range of situations</t>
  </si>
  <si>
    <t>Knows that they should speak to an adult if they are ever worried or feel uncomfortable about another adult.</t>
  </si>
  <si>
    <t>Knows that the way they talk to adults changes depending on the situation.</t>
  </si>
  <si>
    <t xml:space="preserve">Getting lost </t>
  </si>
  <si>
    <t>Understanding what to do if you get lost</t>
  </si>
  <si>
    <t>Understands ways to keep safe and not get lost as well as steps to take if they do get lost</t>
  </si>
  <si>
    <t>Understands who are the safest adults that they can ask for help if they were to get lost</t>
  </si>
  <si>
    <t>Making an emergancy phone cal</t>
  </si>
  <si>
    <t>Knowing what is an emergency and to make a phone call if needed</t>
  </si>
  <si>
    <t>Knows the number for the emergency services and their own address.</t>
  </si>
  <si>
    <t>Knows the number to call in an emergency, ability to select the correct emergency service required and knows their own address including postcode.</t>
  </si>
  <si>
    <t>Appropriate contact</t>
  </si>
  <si>
    <t>Understanding the difference between acceptable and unacceptable physical contact</t>
  </si>
  <si>
    <t>Understands that some physical contact is never acceptable.</t>
  </si>
  <si>
    <t>Understands that different people have different opinions on some types of physical contact.</t>
  </si>
  <si>
    <t>Safety with substances</t>
  </si>
  <si>
    <t>Understanding what is safe to put into or onto our bodies</t>
  </si>
  <si>
    <t>Understands what goes into or onto the body and when they should check with an adult.</t>
  </si>
  <si>
    <t>Understands why some things should not go into or onto our bodies and how to safely store substances which might be dangerous to put into or onto our body.</t>
  </si>
  <si>
    <t>Safety at home</t>
  </si>
  <si>
    <t>Understanding that there are dangers at home and how these can be avoided.</t>
  </si>
  <si>
    <t>Understands that there are hazards in houses and how these can be avoided.</t>
  </si>
  <si>
    <t>Greater understanding of how hazards can be avoided or reduced and knowing what to do if an accident occurs at home.</t>
  </si>
  <si>
    <t>People who help to keep us safe</t>
  </si>
  <si>
    <t>Understanding that there are people in the local community who help to keep us safe.</t>
  </si>
  <si>
    <t>Understands that people do jobs which help keep us safe and what some of those jobs are.</t>
  </si>
  <si>
    <t>Understands how we can help people to keep us safe by behaving in an appropriate way.</t>
  </si>
  <si>
    <t>Y1 Health and Wellbeing</t>
  </si>
  <si>
    <t xml:space="preserve">Understanding my emotions </t>
  </si>
  <si>
    <t>Describing and understanding their feelings, developing simple strategies for managing them</t>
  </si>
  <si>
    <t>Using appropriate vocabulary to describe how they feel and recognising what these different feelings might look like and feel like. Describing situations which may provoke certain feelings.</t>
  </si>
  <si>
    <t>Identifying and describing their own feelings as well as other people’s. The ability to recognise what situations may provoke different emotions and suggest different ways of managing these feelings.</t>
  </si>
  <si>
    <t>What am I like?</t>
  </si>
  <si>
    <t>Recognising and celebrating their strengths and set simple but challenging goals</t>
  </si>
  <si>
    <t>Can describe their qualities and strengths. Can recognise something they want to get better at.</t>
  </si>
  <si>
    <t>Understands and describing what they are like and how they would like to improve. Can identify ways to improve, including breaking these down into small, easily recognisable steps to keep themselves motivated.</t>
  </si>
  <si>
    <t>Ready for bed?</t>
  </si>
  <si>
    <t>Understanding the benefits of physical activity and rest</t>
  </si>
  <si>
    <t>Can describe their bedtime routine and why sleep is important.</t>
  </si>
  <si>
    <t>Detailing why each part of their bedtime routine prepares them for sleep. Understands how sleep or lack of it can affect them.</t>
  </si>
  <si>
    <t>Relaxation</t>
  </si>
  <si>
    <t>Knowing how to relax in different ways</t>
  </si>
  <si>
    <t>Can explain how rest and relaxation affects our bodies, including mental functions. Can identify scenarios or thinking of examples where they could use relaxation to help manage difficult emotions.</t>
  </si>
  <si>
    <t>Can articulate a range of different ways to relax and understands the impact of these on the body and mind. Can suggest how to adapt relaxation techniques according to their situation, taking into consideration: their environment, people around them, their feelings, their strength of feeling, etc.</t>
  </si>
  <si>
    <t xml:space="preserve">Hand washing &amp; personal hygiene </t>
  </si>
  <si>
    <t xml:space="preserve">Sun safety </t>
  </si>
  <si>
    <t>Understanding the risks associated with the sun</t>
  </si>
  <si>
    <t>Knows the three things they need to do when out in the sun to keep safe.</t>
  </si>
  <si>
    <t>Knows the five things they need to do when in the sun to keep safe and be able to explain why.</t>
  </si>
  <si>
    <t xml:space="preserve">Allergies </t>
  </si>
  <si>
    <t>Understanding allergies</t>
  </si>
  <si>
    <t>Knows people can be allergic to certain things and how to help with an allergic reaction.</t>
  </si>
  <si>
    <t>Knows that allergens are not always obvious in foods and that potentially allergenic ingredients can be found in bold on food packaging.</t>
  </si>
  <si>
    <t>People who help us stay healthy</t>
  </si>
  <si>
    <t>Understanding that there are people in the local community who help to keep us healthy</t>
  </si>
  <si>
    <t>Understands that there are a range of people who help to keep us healthy.</t>
  </si>
  <si>
    <t>Understands some of the things these people do to help keep us healthy.</t>
  </si>
  <si>
    <t>Y1 Citizenship</t>
  </si>
  <si>
    <t>Rules</t>
  </si>
  <si>
    <t>Understanding the importance of rules</t>
  </si>
  <si>
    <t>Understands the rules in the classroom and school and why these are important.</t>
  </si>
  <si>
    <t>Can recognise the consequences of not having rules or not following rules.</t>
  </si>
  <si>
    <t>Caring for others: animals</t>
  </si>
  <si>
    <t>Understanding that animals have different needs and how to care for them</t>
  </si>
  <si>
    <t>Understands that different animals need different types of care.</t>
  </si>
  <si>
    <t>Understands that some pets are more suitable for different types of people and homes.</t>
  </si>
  <si>
    <t xml:space="preserve">The needs of others </t>
  </si>
  <si>
    <t>Understanding the needs of babies and young children</t>
  </si>
  <si>
    <t>Understands some of the needs of babies and young children.</t>
  </si>
  <si>
    <t>Can recognise the changing needs of babies and young children.</t>
  </si>
  <si>
    <t xml:space="preserve">Similar, yet different </t>
  </si>
  <si>
    <t>Beginning to recognise ways in which we are the same and different to other people</t>
  </si>
  <si>
    <t>Understands some similarities and differences between themselves and others.</t>
  </si>
  <si>
    <t>Can recognise the value of differences and how these make each of us unique.</t>
  </si>
  <si>
    <t>Belonging</t>
  </si>
  <si>
    <t>Understanding the range of groups people belong to</t>
  </si>
  <si>
    <t>Understands that we all belong to different groups and can identify some groups they belong to.</t>
  </si>
  <si>
    <t>Understands that some groups we just belong to and others we choose.</t>
  </si>
  <si>
    <t>Democratic decisions</t>
  </si>
  <si>
    <t>Understanding how democracy works</t>
  </si>
  <si>
    <t>Understands that voting is a fair way to make a decision which affects a lot of people.</t>
  </si>
  <si>
    <t>Understands the positives and negatives of different ways of making choices.</t>
  </si>
  <si>
    <t>Y1 Economic wellbeing</t>
  </si>
  <si>
    <t>What is money?</t>
  </si>
  <si>
    <t>Understanding what money is and where it comes from</t>
  </si>
  <si>
    <t>Understands how children might get money.</t>
  </si>
  <si>
    <t>Understands why some ways of getting money are wrong.</t>
  </si>
  <si>
    <t>Looking after money</t>
  </si>
  <si>
    <t>Understanding how to keep cash safe</t>
  </si>
  <si>
    <t>Understands different ways to keep money safe.</t>
  </si>
  <si>
    <t>Understands that different ways to keep money safe are appropriate in different situations.</t>
  </si>
  <si>
    <t>Banks and building socities</t>
  </si>
  <si>
    <t>Understanding the benefits of banks and building societies</t>
  </si>
  <si>
    <t>Understands the role of banks and building societies.</t>
  </si>
  <si>
    <t>Understands the advantages of having a savings account.</t>
  </si>
  <si>
    <t xml:space="preserve">Saving and spending </t>
  </si>
  <si>
    <t>Understanding that people make different choices about spending and saving money</t>
  </si>
  <si>
    <t>Understands that people can make different choices about spending or saving.</t>
  </si>
  <si>
    <t>Understands what might influence choices to spend or save.</t>
  </si>
  <si>
    <t>Jobs around school</t>
  </si>
  <si>
    <t>Understanding some of the jobs that exist in my school</t>
  </si>
  <si>
    <t>Understands the range of jobs that exist in school and that different skills are needed for these jobs.</t>
  </si>
  <si>
    <t>Understands that some skills are needed for a range of jobs.</t>
  </si>
  <si>
    <t>Percentage of lessons child is working at GD</t>
  </si>
  <si>
    <t>Percentage of lessons child is working at SU</t>
  </si>
  <si>
    <t xml:space="preserve">Percentage of lessons child is working towards (WT) </t>
  </si>
  <si>
    <t xml:space="preserve">  RSE and PSHE assessment Year 2</t>
  </si>
  <si>
    <t xml:space="preserve">Y2 Families and Relationships </t>
  </si>
  <si>
    <t xml:space="preserve">Introduction: Setting ground rules and signposting </t>
  </si>
  <si>
    <t>Recapping effective learning in PSHE education and how we can help everyone to learn in these lessons</t>
  </si>
  <si>
    <t>Understands of the need for rules for PSHE lessons.</t>
  </si>
  <si>
    <t>Families offer stability and love</t>
  </si>
  <si>
    <t>Understanding the role of the family in their lives</t>
  </si>
  <si>
    <t>Understands that families offer care, love and support for each other.</t>
  </si>
  <si>
    <t>Understands that families’ ways of offering care, love and support may be different and that other people beyond our immediate family may also provide that for us.</t>
  </si>
  <si>
    <t xml:space="preserve">Families are all different </t>
  </si>
  <si>
    <t>Understanding the range of families they may encounter now and in the future</t>
  </si>
  <si>
    <t>Understands that there are different families made up of different people.</t>
  </si>
  <si>
    <t>Understands how we show respect for difference.</t>
  </si>
  <si>
    <t xml:space="preserve">Other peoples' feelings </t>
  </si>
  <si>
    <t>Recognising how others show feelings in different ways and how to respond</t>
  </si>
  <si>
    <t>Can describe what someone else might be thinking and feeling.</t>
  </si>
  <si>
    <t>Can use a more developed range of vocabulary to describe how other people might be feeling and understands how these can represent a mix of emotions. Can empathise with other people, explaining why they might think or feel differently.</t>
  </si>
  <si>
    <t>Unhappy friendships</t>
  </si>
  <si>
    <t>Understanding that some friendships might make us feel unhappy and how to deal with this</t>
  </si>
  <si>
    <t>Can recognise that issues can arise in friendships and which are the more serious issues.</t>
  </si>
  <si>
    <t>Can recognise different issues in friendships and know what to do in these situations.</t>
  </si>
  <si>
    <t>Introduction to manners and courtesy</t>
  </si>
  <si>
    <t>Understanding the conventions of courtesy and manners</t>
  </si>
  <si>
    <t>Understands the need for good manners.</t>
  </si>
  <si>
    <t>Understands that manners and behaviour change in certain situations.</t>
  </si>
  <si>
    <t>Change and Loss</t>
  </si>
  <si>
    <t>Understanding how loss and change can affect us</t>
  </si>
  <si>
    <t>Understands how remembering people or events can make us feel.</t>
  </si>
  <si>
    <t>Understands the importance of having memories and how objects can help us remember.</t>
  </si>
  <si>
    <t xml:space="preserve">Stereotyping </t>
  </si>
  <si>
    <t>Developing an understands of stereotypes and how these might affect job/career choices</t>
  </si>
  <si>
    <t>Understands that we can have stereotypes about the jobs different genders might do.</t>
  </si>
  <si>
    <t>Can explain why stereotypes about jobs are incorrect and ways that they can challenge stereotypes.</t>
  </si>
  <si>
    <t>Y2 Safety and the Changing Body</t>
  </si>
  <si>
    <t>Introduction to the internet</t>
  </si>
  <si>
    <t>Understanding what the Internet is and how it can help us</t>
  </si>
  <si>
    <t>An understanding of the ways that the Internet can be used to help us.</t>
  </si>
  <si>
    <t>An understanding that while there are many benefits to the internet, sometimes there can be better ways to do things ‘offline’.</t>
  </si>
  <si>
    <t xml:space="preserve">Communicating online </t>
  </si>
  <si>
    <t>Understanding how to stay safe when using the internet</t>
  </si>
  <si>
    <t>Creating a poster with clear information about how to remain safe online and what to do if something online makes them feel uncomfortable.</t>
  </si>
  <si>
    <t>Demonstrating a comprehensive understanding of the dangers online and how to stay safe online. Can use word processing skills to demonstrate confident digital literacy skills.</t>
  </si>
  <si>
    <t xml:space="preserve">Secrets and surprises </t>
  </si>
  <si>
    <t>Understanding the difference between secrets and surprises</t>
  </si>
  <si>
    <t>Understands what a secret is and what a surprise is.</t>
  </si>
  <si>
    <t>Understands the difference between a secret and a surprise.</t>
  </si>
  <si>
    <t>Appropriate contact 1: My Private Parts</t>
  </si>
  <si>
    <t>Understanding the concept of privacy and the correct vocabulary for body parts</t>
  </si>
  <si>
    <t>Knows the name of parts of the body including those of the private parts for their gender.</t>
  </si>
  <si>
    <t>Knows a wider range of body parts and using the correct names for private parts for both genders.</t>
  </si>
  <si>
    <t>Appropriate contact 2: My private parts are private</t>
  </si>
  <si>
    <t>Understanding safe and unsafe touches</t>
  </si>
  <si>
    <t>Is able to explain the PANTS rule.</t>
  </si>
  <si>
    <t>Can explain the difference between safe and unsafe touches.</t>
  </si>
  <si>
    <t>Keeping safe out and about: Road Safety 1</t>
  </si>
  <si>
    <t>Understanding ways to keep safe on and near roads</t>
  </si>
  <si>
    <t>Understands how to keep safe near roads.</t>
  </si>
  <si>
    <t>Understands how to keep safe in a range of different situations where there is traffic.</t>
  </si>
  <si>
    <t>Keeping safe out and about: Road Safety 2</t>
  </si>
  <si>
    <t>Can explain the rules for crossing the road.</t>
  </si>
  <si>
    <t>Can name safer places to cross the road and explaining the rules for crossing safely.</t>
  </si>
  <si>
    <t>Medicines</t>
  </si>
  <si>
    <t>Understanding how to stay safe with medicines</t>
  </si>
  <si>
    <t>Understands when we should take medicines and other things which can help us feel better when we’re unwell.</t>
  </si>
  <si>
    <t>Understands when we should take medicines and how to say no if someone offers us medicines which are not for us.</t>
  </si>
  <si>
    <t>Y2 Health and Wellbeing</t>
  </si>
  <si>
    <t xml:space="preserve">Experiencing different emotions </t>
  </si>
  <si>
    <t>Describe a range of feelings and develop simple strategies for managing them</t>
  </si>
  <si>
    <t>Can use multiple colours to show how they can feel more than one emotion at a time. Can describe how they would feel in a particular situation and understands that not everyone feels the same.</t>
  </si>
  <si>
    <t>Shows empathy by describing how someone else might be feeling based on their experience. Draws on their own experiences and makes links between what they feel and other people’s emotions. Can explain why different people feel different things.</t>
  </si>
  <si>
    <t>Being active</t>
  </si>
  <si>
    <t>Understanding the benefits of physical activity</t>
  </si>
  <si>
    <t>Understands how physical activity affects their body and knowing it helps to keep their mind healthy too. Can describe energetic physical activities that they enjoy.</t>
  </si>
  <si>
    <t>Can describe a range of physical activities that help keep them healthy as well as recognising when these are more/less energetic. Can describe the positive impact of exercise on mental health and positivity.</t>
  </si>
  <si>
    <t>Relaxation: Breathing exercises</t>
  </si>
  <si>
    <t>Using breathing exercises to relax</t>
  </si>
  <si>
    <t>Can describe the positive effects of relaxation and knowing there are different ways to relax. Knows how to use breathing exercises to relax.</t>
  </si>
  <si>
    <t>Understands and can describe how exercise and relaxation can affect the body and is starting to understand how different emotions can cause similar effects. They know a range of relaxation techniques, including breathing exercises, and can suggest when they might be useful.</t>
  </si>
  <si>
    <t xml:space="preserve">Steps to success </t>
  </si>
  <si>
    <t>Understanding their strengths and set themselves achievable goals</t>
  </si>
  <si>
    <t>Can recognise and describe what they are good at and what skills they would like to develop. Can create a complete ladder detailing achievable steps which work towards their goal.</t>
  </si>
  <si>
    <t>Can describe what they are good at as well as providing examples of how they know this. Can identify what they would like to get better at and quickly suggesting small steps which will work towards this goal.</t>
  </si>
  <si>
    <t>Growth mindset</t>
  </si>
  <si>
    <t>Identifying strategies to help overcome barriers or manage difficult emotions, Developing a growth mindset</t>
  </si>
  <si>
    <t>Can explain what a growth mindset is and using strategies to help stay calm during the tricky challenges.</t>
  </si>
  <si>
    <t>Can explain what a growth mindset looks like in different contexts. Can suggest and use a variety of strategies to help keep calm during the tricky challenges. Can focus on their own improvement rather than comparing it to other peoples’.</t>
  </si>
  <si>
    <t>Healthy diet</t>
  </si>
  <si>
    <t>Understanding what it means to have a healthy diet</t>
  </si>
  <si>
    <t>Can explain that a healthy diet is when we eat a balance of the right foods and describing some of the consequences that may arise from poor diet choices. Stating what ingredients they can see on a dish and comparing them with the food pyramid.</t>
  </si>
  <si>
    <t>Can identify and describe why a dish might not be healthy or have balance, with acknowledgement to the different food groups. Suggesting additional, alternative or the removal of ingredients to improve a dish.</t>
  </si>
  <si>
    <t>Looking after our teeth</t>
  </si>
  <si>
    <t>Understanding ways of looking after our teeth</t>
  </si>
  <si>
    <t>Understands what helps to keep teeth healthy.</t>
  </si>
  <si>
    <t>Understands what is healthy for teeth and what is unhealthy for teeth.</t>
  </si>
  <si>
    <t>Y2 Citizenship</t>
  </si>
  <si>
    <t>Rules beyond school</t>
  </si>
  <si>
    <t>Understands that different rules apply in different situations.</t>
  </si>
  <si>
    <t>Understands how rules are made in different situations.</t>
  </si>
  <si>
    <t xml:space="preserve">Our school environment </t>
  </si>
  <si>
    <t>Understanding ways to look after the school environment</t>
  </si>
  <si>
    <t>Understands what makes a good school environment and how everyone has a responsibility to maintain it.</t>
  </si>
  <si>
    <t>Understands the school environment, how it can be improved and how they can play a part in this improvement.</t>
  </si>
  <si>
    <t>Local environmental issue</t>
  </si>
  <si>
    <t>Recognising the role people play in looking after the environment</t>
  </si>
  <si>
    <t>Understands some jobs people do to keep the local environment pleasant.</t>
  </si>
  <si>
    <t>Understands the roles various people take to look after the local environment and why some people volunteer to help.</t>
  </si>
  <si>
    <t xml:space="preserve">Jobs roles in our local community </t>
  </si>
  <si>
    <t>Understanding the roles people have in the community</t>
  </si>
  <si>
    <t>Understands the roles people have in the local community.</t>
  </si>
  <si>
    <t>Understands the impact of these roles not being fulfilled</t>
  </si>
  <si>
    <t xml:space="preserve">Similar yet different - my local community </t>
  </si>
  <si>
    <t>Recognising similarities and differences between people in the local community</t>
  </si>
  <si>
    <t>Understands that everyone has similarities and differences and these should be respected.</t>
  </si>
  <si>
    <t>Understands that different people contribute different things to the local community.</t>
  </si>
  <si>
    <t>School council</t>
  </si>
  <si>
    <t>Understanding how democracy works in school</t>
  </si>
  <si>
    <t>Understands how the school council works.</t>
  </si>
  <si>
    <t>Understands the role democracy plays in the school council.</t>
  </si>
  <si>
    <t>Giving my opinion</t>
  </si>
  <si>
    <t>Understanding ways to share an opinion</t>
  </si>
  <si>
    <t>Understands that we can share our opinions on things which matter to us.</t>
  </si>
  <si>
    <t>Understands how our ideas and opinions can help to change something.</t>
  </si>
  <si>
    <t>Y2 Economic wellbeing</t>
  </si>
  <si>
    <t>Where money comes from</t>
  </si>
  <si>
    <t>Understanding where money comes from</t>
  </si>
  <si>
    <t>Understands where money comes from.</t>
  </si>
  <si>
    <t>Understands why some sources of money are more reliable than others.</t>
  </si>
  <si>
    <t xml:space="preserve">Needs and wants </t>
  </si>
  <si>
    <t>Understanding the difference between wants and needs</t>
  </si>
  <si>
    <t>Understands things that are needs and things that are wants.</t>
  </si>
  <si>
    <t>Is able to describe the difference between a want and need.</t>
  </si>
  <si>
    <t>Wants and needs</t>
  </si>
  <si>
    <t>Understanding how saving can help us to buy the things we want.</t>
  </si>
  <si>
    <t>Understands that saving might be necessary to buy the things we want.</t>
  </si>
  <si>
    <t>Understands that people have different attitudes to saving.</t>
  </si>
  <si>
    <t>Looking After Money</t>
  </si>
  <si>
    <t>Understand that banks look after money and the benefits of bank accounts.</t>
  </si>
  <si>
    <t>Understands that banks are a safe place to keep money and some of the things you should consider when choosing a bank account.</t>
  </si>
  <si>
    <t>Understands why certain features of bank accounts are a benefit to the customer.</t>
  </si>
  <si>
    <t xml:space="preserve">Jobs </t>
  </si>
  <si>
    <t>Understanding that skills and interests will help someone decide what job to do</t>
  </si>
  <si>
    <t>Understands that different jobs need different skills.</t>
  </si>
  <si>
    <t>Understands that people skills and interests will influence the job the decide to do.</t>
  </si>
  <si>
    <t>RSE and PSHE assessment Year 3</t>
  </si>
  <si>
    <t xml:space="preserve">Y3 Families and Relationships </t>
  </si>
  <si>
    <t>To recap what the subject of PSHE is and how we can help everyone to learn in these lessons</t>
  </si>
  <si>
    <t>Understands  the need for rules for PSHE lessons.</t>
  </si>
  <si>
    <t xml:space="preserve">Healthy families </t>
  </si>
  <si>
    <t>Understanding that families love and support each other but sometimes problems can occur and help is available if needed</t>
  </si>
  <si>
    <t>Can understand that families love and support each other but sometimes problems can occur and help is available if needed</t>
  </si>
  <si>
    <t>Understands that some problems are easily sorted and that others may need additional help.</t>
  </si>
  <si>
    <t>Friendship - conflict v bullying 1</t>
  </si>
  <si>
    <t>Understanding that friendships have ups and downs and that problems can be resolved.</t>
  </si>
  <si>
    <t>Understands that problems occur in friendships and that violence is never right.</t>
  </si>
  <si>
    <t>Understands that problems can in some cases strengthen friendships.</t>
  </si>
  <si>
    <t>Friendship - conflict v bullying 2</t>
  </si>
  <si>
    <t>Understanding the impact of bullying</t>
  </si>
  <si>
    <t>Understands what bullying is and what to do if it happens.</t>
  </si>
  <si>
    <t>Understands what bullying is and its impact on the victim.</t>
  </si>
  <si>
    <t>Effective communication to support relationships</t>
  </si>
  <si>
    <t>Listening and communicate effectively</t>
  </si>
  <si>
    <t>Understands how to show that you are listening and describing what a good listener is.</t>
  </si>
  <si>
    <t>Can give examples of specific things a good listener would say or do.</t>
  </si>
  <si>
    <t>Learning who to trust</t>
  </si>
  <si>
    <t>Understanding why trust is an important part of positive relationships</t>
  </si>
  <si>
    <t>Understands who they trust and why.</t>
  </si>
  <si>
    <t>Understands that trust can be broken or sometimes needs to be earned and how to deal with these situations.</t>
  </si>
  <si>
    <t>Respecting differences in others</t>
  </si>
  <si>
    <t>Understanding the differences between people and why it is important to respect these differences</t>
  </si>
  <si>
    <t>Understands the similarities and differences there can exist between people and how to show respect for those who are different.</t>
  </si>
  <si>
    <t>Understands that similarities and differences might not be visible and ability to explain how differences can be a positive thing.</t>
  </si>
  <si>
    <t>Stereotyping - gender</t>
  </si>
  <si>
    <t>Recognising that stereotypes are present in everyday life</t>
  </si>
  <si>
    <t>Understands how toys can reinforce gender stereotypes.</t>
  </si>
  <si>
    <t>Understands why stereotypes can be negative.</t>
  </si>
  <si>
    <t>Stereotyping - age</t>
  </si>
  <si>
    <t>Recognising that stereotypes exist based on a number of factors</t>
  </si>
  <si>
    <t>Understands that stereotypes arise from a range of factors, including some of those associated with age.</t>
  </si>
  <si>
    <t>Understands that stereotypes are unfair and beginning to understand what discrimination is.</t>
  </si>
  <si>
    <t>Y3 Safety and the Changing Body</t>
  </si>
  <si>
    <t>First Aid: Emergencies and calling for help</t>
  </si>
  <si>
    <t>Understanding the role they can take in an emergency situation</t>
  </si>
  <si>
    <t>Understands it is most important to ensure the safety of myself and others when faced with an emergency situation.</t>
  </si>
  <si>
    <t>Basic first aid - bites and stings</t>
  </si>
  <si>
    <t>Understanding how to help if someone has been stung or bitten</t>
  </si>
  <si>
    <t>ensure the safety of themselves and others.</t>
  </si>
  <si>
    <t>Be kind online</t>
  </si>
  <si>
    <t>Understanding the importance of being kind online and what this looks like</t>
  </si>
  <si>
    <t>Can write an email with instructions written using positive language.</t>
  </si>
  <si>
    <t>Can use editing tools within Gmail to add images and alter text appearance.</t>
  </si>
  <si>
    <t>Cyberbullying</t>
  </si>
  <si>
    <t>Understanding that cyberbullying involves being unkind online</t>
  </si>
  <si>
    <t>Creating a decision tree showing how to deal with unkind online behaviour and cyberbullying.</t>
  </si>
  <si>
    <t>Indicating that they recognise that bullying behaviour could come from anyone, even themselves.</t>
  </si>
  <si>
    <t xml:space="preserve">Fake emails </t>
  </si>
  <si>
    <t>Understanding that not all emails are genuine</t>
  </si>
  <si>
    <t>Sending an email which describes some of the best ways to avoid being tricked by fake emails.</t>
  </si>
  <si>
    <t>Can explain in their email how to avoid scammers, showing a clear understanding of how to avoid phishing emails and other fake emails</t>
  </si>
  <si>
    <t xml:space="preserve">Making choices </t>
  </si>
  <si>
    <t>Understanding the choices people can make and those which are made by others</t>
  </si>
  <si>
    <t>Understands choices that they can make and those which are made for them.</t>
  </si>
  <si>
    <t>Can explain why they can make some choices and others are made for them.</t>
  </si>
  <si>
    <t>Influences</t>
  </si>
  <si>
    <t>Beginning to recognise who and what can influence our decisions. Knowing how we can make sure we are making the right decision for ourselves.</t>
  </si>
  <si>
    <t>Understands the influence people we know might have on us and beginning to recognise this influence might not always be positive.</t>
  </si>
  <si>
    <t>Understands that influences can also come from outside people we know e.g. media personalities and to begin to understand how to deal with these.</t>
  </si>
  <si>
    <t xml:space="preserve">Keeping safe out and about </t>
  </si>
  <si>
    <t>Developing an understanding of safety on or near roads</t>
  </si>
  <si>
    <t>Can explain rules for keeping safe near roads.</t>
  </si>
  <si>
    <t>Can explain rules for keeping safe near roads and another related situation e.g. rail and can communicate these effectively to others.</t>
  </si>
  <si>
    <t>Y3 Health and Wellbeing</t>
  </si>
  <si>
    <t>My Healthy diary</t>
  </si>
  <si>
    <t>Understanding and plan for a healthy lifestyle including physical activity, rest and diet</t>
  </si>
  <si>
    <t>Creating a healthy diary, where energetic activities and high energy food are scheduled for the same day.</t>
  </si>
  <si>
    <t>Can describe how different food groups affect the body and can give a variety of examples for each.</t>
  </si>
  <si>
    <t>Relaxation: Stretches</t>
  </si>
  <si>
    <t>Performing a range of relaxation stretches</t>
  </si>
  <si>
    <t>Stretching to relax their muscles. Can describe how relaxation affects the body.</t>
  </si>
  <si>
    <t>Can describe when to use different relaxation techniques and understanding the positive impact on the body.</t>
  </si>
  <si>
    <t>Wonderful me!</t>
  </si>
  <si>
    <t>Understanding the different aspects of my identity</t>
  </si>
  <si>
    <t>Can describe what they are good at and what they enjoy as well as naming groups or communities they are a part of.</t>
  </si>
  <si>
    <t>Independently naming a wide range of groups and communities they are a part of. Can describe how what they like, what they are good at, which groups they are a member of all contribute to who they are (their identity).</t>
  </si>
  <si>
    <t>My superpowers</t>
  </si>
  <si>
    <t>Identifying my own strengths and begin to see how they can affect others</t>
  </si>
  <si>
    <t>Can identify their own strengths and that they can help other people.</t>
  </si>
  <si>
    <t>Can describe their strengths and the strengths of others, giving examples. Can describe how they would use their strengths to help other people.</t>
  </si>
  <si>
    <t xml:space="preserve">Resilience: Breaking down barriers </t>
  </si>
  <si>
    <t>Breaking down barriers into smaller, achievable goals</t>
  </si>
  <si>
    <t>Can describe how they would break a problem down into small, achievable goals.</t>
  </si>
  <si>
    <t>Can describe how they would break a problem down into small, achievable goals. Adding notes to describe anything else they should look out for in order to be prepared.</t>
  </si>
  <si>
    <t>Diet and Dental Health</t>
  </si>
  <si>
    <t>Understanding the benefits of healthy eating and dental health</t>
  </si>
  <si>
    <t>Can describe what is meant by a healthy, balanced diet and naming the different food groups. Can explain how to take care of your teeth.</t>
  </si>
  <si>
    <t>Can describe the effects of different food groups on the body and understanding that all are necessary for a healthy body and mind. Can describe how an unhealthy diet might affect your concentration and energy levels. Can explain the importance of looking after your teeth and how this can be achieved through diet, hydration and brushing.</t>
  </si>
  <si>
    <t>Y3 Citizenship</t>
  </si>
  <si>
    <t>Rights of the Child</t>
  </si>
  <si>
    <t>Understanding the UN convention on the rights of the child</t>
  </si>
  <si>
    <t>Understands that children have rights and how these benefit them.</t>
  </si>
  <si>
    <t>Understands how they benefit from rights but this is not the case for all children and why this might be.</t>
  </si>
  <si>
    <t xml:space="preserve">Rights and responsbilities </t>
  </si>
  <si>
    <t>Understanding the responsibilities of both children and adults to help all children benefit from their rights</t>
  </si>
  <si>
    <t>Understands the responsibilities adults have for supporting childrens’ rights.</t>
  </si>
  <si>
    <t>Understands their own responsibilities to support the rights of other children.</t>
  </si>
  <si>
    <t>Recycling</t>
  </si>
  <si>
    <t>Understanding the environmental benefits of recycling</t>
  </si>
  <si>
    <t>Understands the benefits of recycling.</t>
  </si>
  <si>
    <t>Understands a greater range of benefits of recycling and able to use this information to encourage others to recycle.</t>
  </si>
  <si>
    <t>Local community groups</t>
  </si>
  <si>
    <t>Understanding the groups which make up the community</t>
  </si>
  <si>
    <t>Knows that there are different groups within the local community and how they use community buildings/places.</t>
  </si>
  <si>
    <t>Understands how groups relate to each other and the impact if they were not there.</t>
  </si>
  <si>
    <t>Charities</t>
  </si>
  <si>
    <t>Understanding that charities care for others and how people can support them</t>
  </si>
  <si>
    <t>Understands how charities support the local community and how people can help.</t>
  </si>
  <si>
    <t>Understands why people might choose to support a particular charity and other ways to support apart from giving money.</t>
  </si>
  <si>
    <t xml:space="preserve">Local demoncracy </t>
  </si>
  <si>
    <t>Understanding how democracy works in the local area</t>
  </si>
  <si>
    <t>Understands how democracy works locally and how this affects our lives.</t>
  </si>
  <si>
    <t>Understands how decisions are made by councillors.</t>
  </si>
  <si>
    <t>Understanding why we have rules and the consequences of breaking rules at school and home</t>
  </si>
  <si>
    <t>Understands the need for rules and the reason for having consequences of breaking rules.</t>
  </si>
  <si>
    <t>Understands that breaking rules has consequences and explaining if these are fair or not.</t>
  </si>
  <si>
    <t>Y3 Economic wellbeing</t>
  </si>
  <si>
    <t>Ways of paying</t>
  </si>
  <si>
    <t>Understanding the different ways to pay for things and why people might choose them</t>
  </si>
  <si>
    <t>Understands the different ways to pay and that money is needed for all of them.</t>
  </si>
  <si>
    <t>Understands why people might make different choices about how to pay.</t>
  </si>
  <si>
    <t xml:space="preserve">Budgeting </t>
  </si>
  <si>
    <t>Understanding how to put together a budget</t>
  </si>
  <si>
    <t>Understands how to create a simple budget.</t>
  </si>
  <si>
    <t>Understands how to put money aside for larger items and understanding that people have different views on spending and saving.</t>
  </si>
  <si>
    <t>Emotional impact of money</t>
  </si>
  <si>
    <t>Recognising that money has an impact on how we feel</t>
  </si>
  <si>
    <t>Understands how situations involving money can affect our feelings.</t>
  </si>
  <si>
    <t>Understands how we might be able to change our feelings to negative situations involving money.</t>
  </si>
  <si>
    <t xml:space="preserve">How spending affects others </t>
  </si>
  <si>
    <t>Beginning to recognise how ethics can influence our spending decisions</t>
  </si>
  <si>
    <t>Understands that a range of things might influence our spending decisions.</t>
  </si>
  <si>
    <t>Understands the impact our spending choices can have on others.</t>
  </si>
  <si>
    <t xml:space="preserve">Jobs and careers </t>
  </si>
  <si>
    <t>Understanding that there are a range of jobs available and to think about what job they might want to do</t>
  </si>
  <si>
    <t>Understands that a wide range of jobs are available and that skills and interest lead people to certain jobs.</t>
  </si>
  <si>
    <t>Understands that our job/career choices might change as we get older.</t>
  </si>
  <si>
    <t>Gender and careers</t>
  </si>
  <si>
    <t>Understanding that there are stereotypes in the workplace and these should not limit people’s career aspirations.</t>
  </si>
  <si>
    <t>Understands that stereotypes sometimes exist about the jobs people do but these should not limit anyone.</t>
  </si>
  <si>
    <t>Understands why stereotypes have developed and that these should not affect people’s career choices.</t>
  </si>
  <si>
    <t>RSE and PSHE assessment Year 4</t>
  </si>
  <si>
    <t xml:space="preserve">Y4 Families and Relationships </t>
  </si>
  <si>
    <t>Recaping learning in PSHE from the previous year and how we can help everyone to learn effectively in these lessons</t>
  </si>
  <si>
    <t>Respect and manners</t>
  </si>
  <si>
    <t>Developing understanding of courtesy and manners in a range of situations</t>
  </si>
  <si>
    <t>Understands that manners vary in different situations.</t>
  </si>
  <si>
    <t>Understands how manners are part of respecting people and thinking about the positions of authority people might hold and why we should show respect for these.</t>
  </si>
  <si>
    <t>Healthy friendships</t>
  </si>
  <si>
    <t>Understanding the physical and emotional boundaries in friendships</t>
  </si>
  <si>
    <t>Understands some boundaries in friendships, both physical and expectations from friendships.</t>
  </si>
  <si>
    <t>Also has understanding that different people have different boundaries in friendships and these may even change depending on how people are feeling.</t>
  </si>
  <si>
    <t>How my behaviour affects others</t>
  </si>
  <si>
    <t>Understanding that my behaviour can have an impact on others</t>
  </si>
  <si>
    <t>Understands that what they do and say has an effect on other people.</t>
  </si>
  <si>
    <t>Can suggest ways of making a number of people around them happy, based on what other people like or think about.</t>
  </si>
  <si>
    <t>Bullying</t>
  </si>
  <si>
    <t>Understanding the impact of bullying and the responsibility of bystanders to help</t>
  </si>
  <si>
    <t>Understands the impact of bullying and the role bystanders can take.</t>
  </si>
  <si>
    <t>Understands why someone may become a bully and that they might need help and support as well as the victim.</t>
  </si>
  <si>
    <t>Stereotypes Gender</t>
  </si>
  <si>
    <t>Exploring stereotypes in fictional characters and think about how these might influence us</t>
  </si>
  <si>
    <t>Can recognise male and female stereotyped characters.</t>
  </si>
  <si>
    <t>Understands how stereotypes can be a negative influence on children.</t>
  </si>
  <si>
    <t>Stereotypes Disability</t>
  </si>
  <si>
    <t>Recognising that stereotypes can relate to a number of factors</t>
  </si>
  <si>
    <t>Understands that stereotypes about disabilities are usually untrue.</t>
  </si>
  <si>
    <t>Understands that stereotypes can have a negative effect on individuals and they should be challenged.</t>
  </si>
  <si>
    <t xml:space="preserve">Families in the wider world </t>
  </si>
  <si>
    <t>Understanding that families are very varied, in this country and across the world</t>
  </si>
  <si>
    <t>Understands that families are all different and they offer each other support but sometimes they can experience problems.</t>
  </si>
  <si>
    <t>Understands that some problems are easily sorted and that others might need additional help.</t>
  </si>
  <si>
    <t>Exploring how we can help following a bereavement</t>
  </si>
  <si>
    <t>Understands what a bereavement is and how they can help someone.</t>
  </si>
  <si>
    <t>Understands what might help following a bereavement and what might be less helpful.</t>
  </si>
  <si>
    <t>Y4 Safety and the Changing Body</t>
  </si>
  <si>
    <t>Internet safety - age restrictions</t>
  </si>
  <si>
    <t>Understanding that age restrictions are designed to protect us</t>
  </si>
  <si>
    <t>Understands the reasons for legal age restrictions.</t>
  </si>
  <si>
    <t>Understands the reasons for age restrictions for different activities and can articulae sensible and persuasive opinions about the suitability of some age restrictions.</t>
  </si>
  <si>
    <t>Internet safety - share aware</t>
  </si>
  <si>
    <t>Understanding the benefits and risks of sharing material online</t>
  </si>
  <si>
    <t>Understands how quickly information can spread on the internet and some of the risks associated with that.</t>
  </si>
  <si>
    <t>Understands some of the longer term risks of sharing information online and the people and organisations that are able to offer support and advice if something upsets them while online.</t>
  </si>
  <si>
    <t>Basic first aid - Asthma</t>
  </si>
  <si>
    <t>Understanding how to help someone with asthma.</t>
  </si>
  <si>
    <t>Can identify a casualty who is having an asthma attack</t>
  </si>
  <si>
    <t>Can identify a casualty who is having an asthma attack, understand when to seek medical help for a casualty who is choking</t>
  </si>
  <si>
    <t>Privacy and secrecy</t>
  </si>
  <si>
    <t>Developing understanding of privacy and the difference between secrets and surprises</t>
  </si>
  <si>
    <t>Understands the difference between private and public, and secrets and surprises.</t>
  </si>
  <si>
    <t>Understands that things we keep private are not necessarily secrets and how private and secret are different.</t>
  </si>
  <si>
    <t xml:space="preserve">Consuming information online </t>
  </si>
  <si>
    <t>Understanding that not all information on search engines is valuable</t>
  </si>
  <si>
    <t>Can demonstrate an understanding of how search engines work and whether information us useful.</t>
  </si>
  <si>
    <t>An understanding that search engines use our data to target searches and show us information that is most suited to us.</t>
  </si>
  <si>
    <t>Growing up</t>
  </si>
  <si>
    <t>Recognising that change is part of growing up</t>
  </si>
  <si>
    <t>Understands the changes they have already gone through and aware of some changes to come. These may be limited to certain areas e.g. physical changes.</t>
  </si>
  <si>
    <t>Understands a greater range of changes they have already experienced and recognising the range of changes to come.</t>
  </si>
  <si>
    <t>Introducing puberty</t>
  </si>
  <si>
    <t>Recognising the physical differences between children and adults</t>
  </si>
  <si>
    <t>Understands that they will change physically as they develop into adults.</t>
  </si>
  <si>
    <t>Understands that changes are different for males and females and that male and female adults have differences.</t>
  </si>
  <si>
    <t>Tobacco</t>
  </si>
  <si>
    <t>Understanding the risks of smoking and the benefits of being a non smoker</t>
  </si>
  <si>
    <t>Understands some of the risks of smoking and some of the benefits of being a non-smoker.</t>
  </si>
  <si>
    <t>Understands ways they might be able to persuade someone to give up smoking.</t>
  </si>
  <si>
    <t>Y4 Health and Wellbeing</t>
  </si>
  <si>
    <t>Understanding how we can look after our teeth</t>
  </si>
  <si>
    <t>Is able to identify and share key facts about dental health.</t>
  </si>
  <si>
    <t>Is able to identify and share key facts about dental health clearly and persuasively. Able to identify strengths in their peers work</t>
  </si>
  <si>
    <t xml:space="preserve">Relaxation: Visualisation </t>
  </si>
  <si>
    <t>Understanding what relaxation feels like, Understanding that relaxation techniques can be used anywhere</t>
  </si>
  <si>
    <t>Can describe a calm place that helps them to feel relaxed.</t>
  </si>
  <si>
    <t>Can use calming intonation and expression to describe their calm place. Can describe how it feels when they are relaxed.</t>
  </si>
  <si>
    <t xml:space="preserve">Celebrating mistakes </t>
  </si>
  <si>
    <t>Developing a growth mindset and understand that mistakes are useful</t>
  </si>
  <si>
    <t>Can describe how they feel when they make a mistake and explaining what can be learned from making mistakes.</t>
  </si>
  <si>
    <t>Can articulate how different lessons can be learned from making mistakes. Celebrating mistakes by understanding how important they are. Can recognise and describing how failure feels and suggesting strategies to overcome or manage these feelings.</t>
  </si>
  <si>
    <t xml:space="preserve">My role </t>
  </si>
  <si>
    <t>Can write or describing their strengths and how they could use these in school.</t>
  </si>
  <si>
    <t>Can give plenty of examples of their strengths and how they would be relevant to a specific role in school. Can describe how doing these jobs would affect other people.</t>
  </si>
  <si>
    <t xml:space="preserve">My happiness </t>
  </si>
  <si>
    <t>Identifying what’s important to me and to take responsibility for my own happiness</t>
  </si>
  <si>
    <t>Can describe what things make them happy and suggesting ways they could help work towards this as a goal. Can explain that there are some things they can control and some things they can not.</t>
  </si>
  <si>
    <t>Can describe why all emotions are important. Understands that their actions affect their own happiness as well as the happiness of others. Can explain why it is important to focus on ways in which we can make a difference.</t>
  </si>
  <si>
    <t xml:space="preserve">Emotions </t>
  </si>
  <si>
    <t>Understanding a range of emotions</t>
  </si>
  <si>
    <t>Understands the range of emotions we can experience.</t>
  </si>
  <si>
    <t>Understands the range of emotions and when these might occur.</t>
  </si>
  <si>
    <t>Mental health</t>
  </si>
  <si>
    <t>Understanding what mental health is and who can help if I need it</t>
  </si>
  <si>
    <t>Understands what mental health is and that sometimes people might need help.</t>
  </si>
  <si>
    <t>Understands what mental health is and some of the feelings people with mental ill-health might experience. Can suggest ways we can help ourselves when we’re experiencing negative emotions.</t>
  </si>
  <si>
    <t>Y4 Citizenship</t>
  </si>
  <si>
    <t>What are human rights?</t>
  </si>
  <si>
    <t>Understanding the Human Rights convention</t>
  </si>
  <si>
    <t>Understands what human rights are and why they are important.</t>
  </si>
  <si>
    <t>Understands how human rights are protected and how people can bring about change if necessary.</t>
  </si>
  <si>
    <t>Caring for the environment</t>
  </si>
  <si>
    <t>Understanding how reusing items benefits the environment</t>
  </si>
  <si>
    <t>Understands how reusing items benefits the environment.</t>
  </si>
  <si>
    <t>Understands why reusing is more environmentally friendly than recycling and some of the additional benefits reusing items.</t>
  </si>
  <si>
    <t xml:space="preserve">The wider community </t>
  </si>
  <si>
    <t>Understanding the role of groups in the wider community</t>
  </si>
  <si>
    <t>Understands the range of groups which exist in the wider community.</t>
  </si>
  <si>
    <t>Understands why people set up or join community groups.</t>
  </si>
  <si>
    <t xml:space="preserve">Contributing </t>
  </si>
  <si>
    <t>Understanding the contribution groups make to a community</t>
  </si>
  <si>
    <t>Understands how community groups can focus on different areas of interest.</t>
  </si>
  <si>
    <t>Understands the impact groups can have in a local community.</t>
  </si>
  <si>
    <t>Diverse communities</t>
  </si>
  <si>
    <t>Understanding the value of diversity in a community</t>
  </si>
  <si>
    <t>Understands that diversity supports a community to work effectively.</t>
  </si>
  <si>
    <t>Understands that change and diversity can bring both challenges and benefits to a community.</t>
  </si>
  <si>
    <t xml:space="preserve">Local councillors </t>
  </si>
  <si>
    <t>Developing an understanding of the role of local government</t>
  </si>
  <si>
    <t>Understands the role of local councillors.</t>
  </si>
  <si>
    <t>Understands that councillors have to balance looking after local residents and the needs of the council.</t>
  </si>
  <si>
    <t>Y4 Economic wellbeing</t>
  </si>
  <si>
    <t>Spending Choices</t>
  </si>
  <si>
    <t>Understanding what makes something good value for money</t>
  </si>
  <si>
    <t>An understanding of the factors which can make something good value for money, as well as other factors which affect purchasing decisions.</t>
  </si>
  <si>
    <t>An understanding that different people view different things as representing good value for money.</t>
  </si>
  <si>
    <t>Keeping track of money</t>
  </si>
  <si>
    <t>Understanding the importance of keeping track of money</t>
  </si>
  <si>
    <t>Understands how to keep track of money and why this is important.</t>
  </si>
  <si>
    <t>Understands some of the reasons why money may not be accounted for.</t>
  </si>
  <si>
    <t>Understanding ways money can be lost and how this makes people feel</t>
  </si>
  <si>
    <t>Understands ways in which we can lose money and the range of feelings associated with losing money.</t>
  </si>
  <si>
    <t>Understands that feelings on losing money might change depending on the circumstances.</t>
  </si>
  <si>
    <t>Influence on career choices</t>
  </si>
  <si>
    <t>Understanding that people’s decisions about their careers can be influenced by a variety of things</t>
  </si>
  <si>
    <t>Understands that there are a range of influences on job choices and that these can be positive or negative.</t>
  </si>
  <si>
    <t>Understands that negative influences can be overcome.</t>
  </si>
  <si>
    <t xml:space="preserve">Jobs for me </t>
  </si>
  <si>
    <t>Understanding that many people will have more than one job or career</t>
  </si>
  <si>
    <t>Understands that people can change their job.</t>
  </si>
  <si>
    <t>Understands some of the reasons why people might change their job and how new jobs might be developed.</t>
  </si>
  <si>
    <t>RSE and PSHE assessment Year 5</t>
  </si>
  <si>
    <t xml:space="preserve">Y5 Families and Relationships </t>
  </si>
  <si>
    <t>Recaping learning in PSHE education from Year 4 and how we can help everyone to learn effectively in these lessons</t>
  </si>
  <si>
    <t>Build a friend</t>
  </si>
  <si>
    <t>Understanding how to form and maintain positive relationships</t>
  </si>
  <si>
    <t>Can describe what qualities a good friend should have and recognising which of these they have and which they could develop.</t>
  </si>
  <si>
    <t>Can describe a set of instructions on how to create a friend. Can explain what qualities a good friend should have and why, as well as recognising which of these qualities they currently possess and which they should develop- and setting themselves a goal on how to achieve this.</t>
  </si>
  <si>
    <t xml:space="preserve">Friendship skills </t>
  </si>
  <si>
    <t>Exploring the ups and downs of friendships</t>
  </si>
  <si>
    <t>Can recognise that friendships have ups and downs and this is normal.</t>
  </si>
  <si>
    <t>Understands how issues in friendships may strengthen them in the long term.</t>
  </si>
  <si>
    <t xml:space="preserve">Marriage </t>
  </si>
  <si>
    <t>Understanding the concept of marriage</t>
  </si>
  <si>
    <t>Understands what marriage is and that it is a choice people make.</t>
  </si>
  <si>
    <t>Has an understanding of different types of marriage and why people might decide to get married or not.</t>
  </si>
  <si>
    <t xml:space="preserve">Respecting myself </t>
  </si>
  <si>
    <t>Understanding self-respect</t>
  </si>
  <si>
    <t>Understands that we all have a range of attributes that make us who we are and we should be proud of these.</t>
  </si>
  <si>
    <t>Understands how knowing ourselves can help us have respect for ourselves and lead us to make decisions and choices that will help to make us happy.</t>
  </si>
  <si>
    <t>Family life</t>
  </si>
  <si>
    <t>Understanding that family relationships can sometimes make children feel unhappy and what they can do if this happens</t>
  </si>
  <si>
    <t>Understands that sometimes families can make children feel unhappy or unsafe.</t>
  </si>
  <si>
    <t>Understands that asking for help is the right thing to do even if it is difficult.</t>
  </si>
  <si>
    <t xml:space="preserve">Bullying </t>
  </si>
  <si>
    <t>Understanding more about bullying and how to get help</t>
  </si>
  <si>
    <t>Understands why someone might bully others.</t>
  </si>
  <si>
    <t>Understands the impact of bullying behaviour on the victim, perpetrator and bystanders.</t>
  </si>
  <si>
    <t xml:space="preserve">Stereotyping: Gender </t>
  </si>
  <si>
    <t>Recognising how attitudes to gender have changed over time</t>
  </si>
  <si>
    <t>Understands that attitudes and laws around gender equality have changed over time.</t>
  </si>
  <si>
    <t>Can recognise the impact of changes and also that there are still things which need to be addressed.</t>
  </si>
  <si>
    <t>Stereotyping</t>
  </si>
  <si>
    <t>Exploring the impact of stereotypes and how they can lead to discrimination</t>
  </si>
  <si>
    <t>Understands that stereotypes exist and these can lead to discrimination.</t>
  </si>
  <si>
    <t>Can begin to recognise stereotyping behaviours and the impact of discrimination.</t>
  </si>
  <si>
    <t>Y5 Safety and the Changing Body</t>
  </si>
  <si>
    <t xml:space="preserve">Online friendships </t>
  </si>
  <si>
    <t>Understanding some issues related to online friendships including the impact of their actions</t>
  </si>
  <si>
    <t>Understands what is safe to share online and what I should do before sending a message.</t>
  </si>
  <si>
    <t>Understands about sharing information online and the consequences of sharing personal information or unkind comments.</t>
  </si>
  <si>
    <t>Staying safe online</t>
  </si>
  <si>
    <t>Learning about staying safe online</t>
  </si>
  <si>
    <t>Can identify possible dangers online, suggesting ways to stay safe, using the web to research relevant information.</t>
  </si>
  <si>
    <t>Can suggest further examples of potential dangers online and ways of staying safe.</t>
  </si>
  <si>
    <t xml:space="preserve">Puberty </t>
  </si>
  <si>
    <t>Understanding physical changes during puberty</t>
  </si>
  <si>
    <t>Can accurately name all the relevant parts of the body.</t>
  </si>
  <si>
    <t>Shows some understanding of the functions of parts of the body.</t>
  </si>
  <si>
    <t xml:space="preserve">Menstruation </t>
  </si>
  <si>
    <t>Understanding the menstrual cycle</t>
  </si>
  <si>
    <t>Understands the changes their own gender will go through during puberty.</t>
  </si>
  <si>
    <t>Understands changes their gender and the opposite gender will go through during puberty.</t>
  </si>
  <si>
    <t>Emotional changes in puberty</t>
  </si>
  <si>
    <t>Understanding emotional changes during puberty</t>
  </si>
  <si>
    <t>Can list the range of changes they will go through during puberty.</t>
  </si>
  <si>
    <t>Can list and explain the range of changes they will go through during puberty.</t>
  </si>
  <si>
    <t>First Aid - Bleeding</t>
  </si>
  <si>
    <t>Understanding how to help someone who is bleeding</t>
  </si>
  <si>
    <t>Can ensure the safety of themselves and others</t>
  </si>
  <si>
    <t>Can assess a casualty's condition calmly, comfort and reassure a casualty who is bleeding, seek medical help if required.</t>
  </si>
  <si>
    <t xml:space="preserve">Drugs, alcohol and tobacco: Making decisions 
</t>
  </si>
  <si>
    <t>Understanding the influence others have on us and how we can make our own decisions</t>
  </si>
  <si>
    <t>Understands that other people can influence our decisions but we have the right to make our own choices.</t>
  </si>
  <si>
    <t>Understands that influences vary for different people in different situations. Knows how to make their own choices clear to others.</t>
  </si>
  <si>
    <t>Y5 Health and Wellbeing</t>
  </si>
  <si>
    <t xml:space="preserve">Relaxation: Yoga </t>
  </si>
  <si>
    <t>Using yoga poses and breathing to relax</t>
  </si>
  <si>
    <t>Can follow the instructions from the video, performing some of the yoga poses and describing how yoga makes them feel.</t>
  </si>
  <si>
    <t>Can follow the instructions from the video, performing a range of yoga poses, can describe when and where they could perform yoga activities and the positive effects this activity has upon us.</t>
  </si>
  <si>
    <t>The importance of rest</t>
  </si>
  <si>
    <t>Understanding the benefits of sleep</t>
  </si>
  <si>
    <t>Can describe how they can get a good night’s sleep and why this is important.</t>
  </si>
  <si>
    <t>Can describe a variety of ways they can improve their quality of sleep and explaining why it is important to their mental and physical wellbeing.</t>
  </si>
  <si>
    <t xml:space="preserve">Embracing failure </t>
  </si>
  <si>
    <t>Understanding the purpose of failure</t>
  </si>
  <si>
    <t>Can describe why you should embrace failure. Can describe a strategy to help manage their feelings of failure and to help them to persevere.</t>
  </si>
  <si>
    <t>Can describe how they can embrace failure in different areas of their life. Can describe different strategies to help manage the feelings of failure to help them to persevere.</t>
  </si>
  <si>
    <t xml:space="preserve">Going for goals </t>
  </si>
  <si>
    <t>Learn how to set short-term, medium-term and long-term goals</t>
  </si>
  <si>
    <t>Can set themselves goals and consider how they will achieve them.</t>
  </si>
  <si>
    <t>Can set themselves goals that are SMART and shows resilience when working towards them.</t>
  </si>
  <si>
    <t xml:space="preserve">Taking responsibiulity for my feelings </t>
  </si>
  <si>
    <t>Taking responsibility for their own feelings and actions and to use vocabulary to describe these</t>
  </si>
  <si>
    <t>Can describe a range of feelings and two possible ways of dealing with a difficult situation.</t>
  </si>
  <si>
    <t>Can give multiple examples of how to respond to a situation and the consequences of each of these. Can relate situations to those they themselves have experienced.</t>
  </si>
  <si>
    <t xml:space="preserve">Healthy meals </t>
  </si>
  <si>
    <t>Understanding and be able to plan healthy meals</t>
  </si>
  <si>
    <t>Can demonstrate an understanding of what calories are and how to use them to help plan healthy meals. Can recognise the food groups and acknowledging that having a variety of food on their dishes is important to achieving a balanced and healthy diet.</t>
  </si>
  <si>
    <t>Can describe the benefits of each of the food groups on their plate, with an understanding of how calories correlate to their category. Working out the calories of a dish independently and applying this to a daily allowance to see the remainder.</t>
  </si>
  <si>
    <t>Understanding risks associated with the sun and how these can be avoided, taking independence for their own sun protection</t>
  </si>
  <si>
    <t>Understands how to keep safe in the sun and some of the risks now and in the future if they don’t.</t>
  </si>
  <si>
    <t>Can recognise they have a responsibility for themselves and this will increase as they get older.</t>
  </si>
  <si>
    <t>Y5 Citizenship</t>
  </si>
  <si>
    <t>Breaking the law</t>
  </si>
  <si>
    <t>Understanding what happens when the law is broken</t>
  </si>
  <si>
    <t>Understands what happens when someone breaks the law.</t>
  </si>
  <si>
    <t>Understands how a trial in a Crown Court works.</t>
  </si>
  <si>
    <t xml:space="preserve">Rights and responsibilities </t>
  </si>
  <si>
    <t>Exploring the links between rights and responsibilities</t>
  </si>
  <si>
    <t>Understands what rights are and that freedom of expression is one of these rights.</t>
  </si>
  <si>
    <t>Understands that there are responsibilities which come with freedom of expression.</t>
  </si>
  <si>
    <t xml:space="preserve">Reducing our imapct on the environment  </t>
  </si>
  <si>
    <t>Understanding how reducing our use of materials and energy will help the environment</t>
  </si>
  <si>
    <t>Understands how reducing the use of materials and energy helps the environment, and what individuals can do to support this.</t>
  </si>
  <si>
    <t>Understands the role government and businesses play in reducing the use of materials and energy and how they can influence this.</t>
  </si>
  <si>
    <t xml:space="preserve">Contributing to the community </t>
  </si>
  <si>
    <t>Understanding how we recognise and value the contribution people make to the community</t>
  </si>
  <si>
    <t>Understands how people contribute to society and how this is recognised.</t>
  </si>
  <si>
    <t>Understands the range of ways people are valued and recognised by others.</t>
  </si>
  <si>
    <t>Pressure groups</t>
  </si>
  <si>
    <t>Recognising the role of pressure groups</t>
  </si>
  <si>
    <t>Understands the role of pressure groups.</t>
  </si>
  <si>
    <t>Understands what are appropriate ways for a pressure group to campaign.</t>
  </si>
  <si>
    <t xml:space="preserve">Parliment </t>
  </si>
  <si>
    <t>Understanding how parliament works</t>
  </si>
  <si>
    <t>Understands the basics of how parliament works including the parts of parliament.</t>
  </si>
  <si>
    <t>Understands how parliament works in including key roles such as Prime Minister and the Speaker.</t>
  </si>
  <si>
    <t>Y5 Economic wellbeing</t>
  </si>
  <si>
    <t>Borrowing</t>
  </si>
  <si>
    <t>Understanding that a loan can be a way to pay for things but that it needs to be repaid</t>
  </si>
  <si>
    <t>Understands that borrowing money is a way to pay for something but this has to be repaid.</t>
  </si>
  <si>
    <t>Understands that people feel differently about borrowing money.</t>
  </si>
  <si>
    <t xml:space="preserve">Income and expenditure </t>
  </si>
  <si>
    <t>Understanding income and expenditure and how to track money</t>
  </si>
  <si>
    <t>Understands what income and expenditure are and how these can be recorded.</t>
  </si>
  <si>
    <t>Understands how additional income can be made and that people have different views about how they manage their money.</t>
  </si>
  <si>
    <t>Risks with money</t>
  </si>
  <si>
    <t>Understanding some risks associated with money</t>
  </si>
  <si>
    <t>Understands that there are risks associated with money and what some of these are.</t>
  </si>
  <si>
    <t>Understands how people see risks with money differently depending on a number of factors.</t>
  </si>
  <si>
    <t xml:space="preserve">Prioritising spending </t>
  </si>
  <si>
    <t>Understanding how to put together a weekly budget</t>
  </si>
  <si>
    <t>understanding how to create a weekly budget, including prioritising needs over wants.</t>
  </si>
  <si>
    <t>understanding budgeting and the reasons and impact of an income changing.</t>
  </si>
  <si>
    <t xml:space="preserve">Stereotypes in the workplace </t>
  </si>
  <si>
    <t>Understanding that stereotypes can exist in the workplace but they should not affect people’s career aspirations</t>
  </si>
  <si>
    <t>Understands that stereotypes can exist in the workplace and how these can affect people.</t>
  </si>
  <si>
    <t>Understands how stereotypes can be overcome.</t>
  </si>
  <si>
    <t>RSE and PSHE assessment Year 6</t>
  </si>
  <si>
    <t xml:space="preserve">Y6 Families and Relationships </t>
  </si>
  <si>
    <t>Recaping learning in PSHE education from previous years and how we can help everyone to learn effectively in these lessons.</t>
  </si>
  <si>
    <t>Is able to reflect upon their learning in PSHE so far and can identify things that they enjoyed learning about and other things that they didn’t find as effective. Can contribute effective suggestions to the class rules.</t>
  </si>
  <si>
    <t>Is able to reflect upon their learning in PSHE so far, can identify things that they enjoyed learning about and other things that they didn’t find as effective and making useful suggestions as to improvements that could be made. Can contribute effective suggestions to the class rules and explaining the reasoning behind them, particularly in relation to the more sensitive aspects of the curriculum.</t>
  </si>
  <si>
    <t xml:space="preserve">Respect </t>
  </si>
  <si>
    <t>Understanding what we mean by respect and why it is important</t>
  </si>
  <si>
    <t>Understands everyone can expect a level of respect but this can be lost.</t>
  </si>
  <si>
    <t>Understands that different people we know might respect us for different reasons.</t>
  </si>
  <si>
    <t xml:space="preserve">Developing respectful relationships </t>
  </si>
  <si>
    <t>Understanding that respect is two-way and how we treat others is how we can expect to be treated</t>
  </si>
  <si>
    <t>Understands what respect is and how they should be respected.</t>
  </si>
  <si>
    <t>Understands the link between receiving and giving respect.</t>
  </si>
  <si>
    <t>Stereotypes</t>
  </si>
  <si>
    <t>Exploring other people’s attitudes and ideas and to begin to challenge these</t>
  </si>
  <si>
    <t>Understands how stereotypes influence our ideas and opinions.</t>
  </si>
  <si>
    <t>Understands how changes can be made and how to respectfully challenge someone’s opinion.</t>
  </si>
  <si>
    <t>Bullying linked to stereotypes</t>
  </si>
  <si>
    <t>Understanding stereotypes and be able to share information on them</t>
  </si>
  <si>
    <t>Understands a range of stereotypes and sharing this information effectively.</t>
  </si>
  <si>
    <t>Understands stereotypes and explaining why they have chosen their stereotype and the way of sharing information.</t>
  </si>
  <si>
    <t xml:space="preserve">Resolving conflict </t>
  </si>
  <si>
    <t>Resolving disputes and conflict through negotiation and compromise</t>
  </si>
  <si>
    <t>Can create a resolution guide that includes strategies to manage conflict and describing situations where it is likely to arise.</t>
  </si>
  <si>
    <t>Can describe conflict, negotiation and compromise and creating a comprehensive resolution guide that includes strategies to manage conflict and describing situations where conflict is likely to arise; able to explain how to adapt the resolution guide if someone has been hurt in the given situation.</t>
  </si>
  <si>
    <t>Understanding the process and emotions relating to grief</t>
  </si>
  <si>
    <t>Understands the term grief and ability to explain some of the associated emotions.</t>
  </si>
  <si>
    <t>Understands that grief varies from person to person and experience to experience.</t>
  </si>
  <si>
    <t>Y6 Safety and the Changing Body</t>
  </si>
  <si>
    <t xml:space="preserve">Alcohol
</t>
  </si>
  <si>
    <t>Understanding the risks of alcohol</t>
  </si>
  <si>
    <t>Understands some of the reasons adults decide to drink or not drink alcohol.</t>
  </si>
  <si>
    <t>Understands that drinking excessive alcohol can have short term and long term consequences.</t>
  </si>
  <si>
    <t xml:space="preserve">Critical digital consumers </t>
  </si>
  <si>
    <t>Becoming a discerning consumer of information online</t>
  </si>
  <si>
    <t>Understands some ways to check that a news story is real.</t>
  </si>
  <si>
    <t>Able to identify some features of a fake news story.</t>
  </si>
  <si>
    <t>Social media 2</t>
  </si>
  <si>
    <t>Understanding that online relationships should be treated in the same way as face to face relationships</t>
  </si>
  <si>
    <t>Understands how they should behave online and the impact negativity can have.</t>
  </si>
  <si>
    <t>Understands that online relationships should include the same considerations for others as face to face relationships.</t>
  </si>
  <si>
    <t xml:space="preserve">Physical and emotional changes of Puberty  </t>
  </si>
  <si>
    <t>?</t>
  </si>
  <si>
    <t>Changing adolescent body: Conception</t>
  </si>
  <si>
    <t>Understanding the biology of conception</t>
  </si>
  <si>
    <t>Understands of the menstrual cycle and that a male and female are needed to conceive a baby.</t>
  </si>
  <si>
    <t>Understands how a baby is conceived and explaining the stages independently and in the correct order.</t>
  </si>
  <si>
    <t>Changing adolescent body: Pregnancy and birth</t>
  </si>
  <si>
    <t>Understanding the development of the baby during pregnancy</t>
  </si>
  <si>
    <t>Understands that a baby changes in the womb and some requirements during the first months of life.</t>
  </si>
  <si>
    <t>Understands of stages of development during pregnancy and the range of requirements during the first months of life.</t>
  </si>
  <si>
    <t>First Aid - Choking</t>
  </si>
  <si>
    <t>Understanding how to help someone who is choking.</t>
  </si>
  <si>
    <t>Can recognise when someone is choking</t>
  </si>
  <si>
    <t>Can administer first aid to a casualty that is choking (including back blows and tummy thrusts) seek medical help if required for a choking casualty.</t>
  </si>
  <si>
    <t>Basic life support</t>
  </si>
  <si>
    <t>Understanding how to help someone who is unresponsive</t>
  </si>
  <si>
    <t>Can conduct a primary survey and seek medical help.</t>
  </si>
  <si>
    <t>Can place a casualty who is unresponsive and breathing normally into the recovery position identify when it is necessary for CPR to be given (when a casualty is unresponsive and not breathing normally) seek medical help.</t>
  </si>
  <si>
    <t>Y6 Health and Wellbeing</t>
  </si>
  <si>
    <t>What can I be?</t>
  </si>
  <si>
    <t>Identifying long term goals and how to work towards them</t>
  </si>
  <si>
    <t>Can describe qualities or values they want to have and creating achievable goals in their to do list.</t>
  </si>
  <si>
    <t>Can describe qualities or values they want to have and outlining detailed SMART goals in their to do list.</t>
  </si>
  <si>
    <t xml:space="preserve">Mindfullness </t>
  </si>
  <si>
    <t>Using mindfulness to manage emotions</t>
  </si>
  <si>
    <t>Can describe the importance of relaxation and suggesting different strategies.</t>
  </si>
  <si>
    <t>Can describe when they would use different relaxation strategies, articulating why, as well as explaining the positive impact of using them.</t>
  </si>
  <si>
    <t>Taking responsibility for my health</t>
  </si>
  <si>
    <t>Understanding and plan for a healthy lifestyle</t>
  </si>
  <si>
    <t>Can describe how they look after their physical wellbeing and suggesting what else they can do to improve how they look after themselves.</t>
  </si>
  <si>
    <t>Can describe how they look after their physical wellbeing as well as how these can impact their mental and emotional wellbeing. They should also suggest time-specific goals to improve how they look after themselves.</t>
  </si>
  <si>
    <t>The impact of Technology on Health</t>
  </si>
  <si>
    <t>Understanding the potential impact of technology on physical and mental health</t>
  </si>
  <si>
    <t>Understands that technology can have an impact on both physical and mental health but there are strategies we can use to overcome this.</t>
  </si>
  <si>
    <t>Understands that technology is often specifically designed to keep people engaged and that it is important to recognise this type of content.</t>
  </si>
  <si>
    <t>Resilience Toolbox</t>
  </si>
  <si>
    <t>Reflecting on skills they have developed to identify and respond to difficult situations</t>
  </si>
  <si>
    <t>Can describe what resilience is, why it’s important and some useful resilience strategies.</t>
  </si>
  <si>
    <t>Can detail a range of resilience strategies as well as articulating the importance of resilience by referencing the ideas behind a growth mindset and sharing ways in which they have shown resilience.</t>
  </si>
  <si>
    <t xml:space="preserve">Immunisation </t>
  </si>
  <si>
    <t>Understand ways that we help prevent ourselves and others becoming ill</t>
  </si>
  <si>
    <t>Understands how vaccination works and why it is important to individuals.</t>
  </si>
  <si>
    <t>Understands how vaccination works and why it is important to individuals and wider society and ability to articulately explain the advantages of vaccinations.</t>
  </si>
  <si>
    <t>Physical health concerns</t>
  </si>
  <si>
    <t>Understanding how habits can be good or bad for our health</t>
  </si>
  <si>
    <t>Understands that habits can be good or bad for health.</t>
  </si>
  <si>
    <t>Understands that all decisions have consequences which can be positive and negative.</t>
  </si>
  <si>
    <t xml:space="preserve">Good and bad habits </t>
  </si>
  <si>
    <t>Understanding what happens when we are ill and begin to understand when to seek support</t>
  </si>
  <si>
    <t>Understands that changes in my body could mean I am unwell and what I can do if I notice them.</t>
  </si>
  <si>
    <t>Understands that changes in my body can happen for a number of reasons and what I can do if I notice them.</t>
  </si>
  <si>
    <t>Y6 Citizenship</t>
  </si>
  <si>
    <t xml:space="preserve">Human rights </t>
  </si>
  <si>
    <t>Understanding human rights, including the right to education.</t>
  </si>
  <si>
    <t>Understands that education is a human right and why education is important.</t>
  </si>
  <si>
    <t>Understands how individuals can campaign to make a difference for others.</t>
  </si>
  <si>
    <t xml:space="preserve">Food choices and the environment  </t>
  </si>
  <si>
    <t>Understanding some environmental issues relating to food and food production</t>
  </si>
  <si>
    <t>Understands some environmental issues relating to food and food production.</t>
  </si>
  <si>
    <t>Understands some of the consequences of changing behaviour relating to food.</t>
  </si>
  <si>
    <t xml:space="preserve">Caring for others </t>
  </si>
  <si>
    <t>Understanding how to show care and concern for others</t>
  </si>
  <si>
    <t>Understands the importance of caring for others and that we all have a responsibility to care for things and people around us.</t>
  </si>
  <si>
    <t>Understands how they can support issues and causes they care about.</t>
  </si>
  <si>
    <t>Prejudice and discrimination</t>
  </si>
  <si>
    <t>Recognising prejudice and discrimination and learn how this can be challenged</t>
  </si>
  <si>
    <t>Understands what prejudice and discrimination are and why and how they should be challenged.</t>
  </si>
  <si>
    <t>Understands ways to challenge prejudice and discrimination and why this is not always easy.</t>
  </si>
  <si>
    <t xml:space="preserve">Groups in the community </t>
  </si>
  <si>
    <t>Understanding diversity and the value different people bring to a community</t>
  </si>
  <si>
    <t>Understands the value of diversity in society, including significant individuals.</t>
  </si>
  <si>
    <t>Understands how knowledge can help overcome prejudice.</t>
  </si>
  <si>
    <t>National democracy</t>
  </si>
  <si>
    <t>Understanding how government works</t>
  </si>
  <si>
    <t>Understands the roles and responsibilities of people in government.</t>
  </si>
  <si>
    <t>Understands how government works and how people can influence this.</t>
  </si>
  <si>
    <t>Y6 Economic wellbeing</t>
  </si>
  <si>
    <t>Attitudes to money</t>
  </si>
  <si>
    <t>Understanding attitudes and feelings around money</t>
  </si>
  <si>
    <t>Understands that there can be a range of feelings related to money and the desire to spend and save.</t>
  </si>
  <si>
    <t>Understands that a range of factors can affect people’s feelings and attitudes towards money.</t>
  </si>
  <si>
    <t xml:space="preserve">Keeping money safe </t>
  </si>
  <si>
    <t>Understanding how to keep money in bank accounts safe</t>
  </si>
  <si>
    <t>Understands their responsibilities in keeping money safe in the bank.</t>
  </si>
  <si>
    <t>Understands the range of things they can do to keep money safe in a bank account and what to do if something looks unusual.</t>
  </si>
  <si>
    <t xml:space="preserve">Gambling </t>
  </si>
  <si>
    <t>Understanding the risks associated with gambling</t>
  </si>
  <si>
    <t>Understands what gambling is and some risks associated with it.</t>
  </si>
  <si>
    <t>Understands some things which might influence someone to gamble and where to get help if someone needs it</t>
  </si>
  <si>
    <t>What jobs are available?</t>
  </si>
  <si>
    <t>Understanding the range of jobs people might do</t>
  </si>
  <si>
    <t>Understands that there are a range of jobs that people can do, what some of these jobs are and what is required for some jobs.</t>
  </si>
  <si>
    <t>Can explain the requirements and benefits of jobs.</t>
  </si>
  <si>
    <t>Career routes</t>
  </si>
  <si>
    <t>Understanding the different routes available into careers</t>
  </si>
  <si>
    <t>Understands that there are different routes into careers.</t>
  </si>
  <si>
    <t>Understands which routes apply to certain jobs and that people may change careers during their working lives, and some of the reasons for this.</t>
  </si>
  <si>
    <t>Y6 Identity</t>
  </si>
  <si>
    <t>What is identity?</t>
  </si>
  <si>
    <t>Understanding what factors contribute to identity</t>
  </si>
  <si>
    <t>Understands the factors which make up identity.</t>
  </si>
  <si>
    <t>Understands that identity includes how we see ourselves and how others see us.</t>
  </si>
  <si>
    <t>Identity and body image</t>
  </si>
  <si>
    <t>Understanding that the media manipulates images</t>
  </si>
  <si>
    <t>Understands that images can be manipulated by the professional media but also by individuals and that they are not realistic.</t>
  </si>
  <si>
    <t>Understands that manipulated images can be harmful and what can be done about it.</t>
  </si>
</sst>
</file>

<file path=xl/styles.xml><?xml version="1.0" encoding="utf-8"?>
<styleSheet xmlns="http://schemas.openxmlformats.org/spreadsheetml/2006/main" xmlns:x14ac="http://schemas.microsoft.com/office/spreadsheetml/2009/9/ac" xmlns:mc="http://schemas.openxmlformats.org/markup-compatibility/2006">
  <fonts count="26">
    <font>
      <sz val="10.0"/>
      <color rgb="FF000000"/>
      <name val="Arial"/>
      <scheme val="minor"/>
    </font>
    <font>
      <sz val="10.0"/>
      <color rgb="FFFF0000"/>
      <name val="Arial"/>
    </font>
    <font>
      <b/>
      <sz val="14.0"/>
      <color theme="1"/>
      <name val="Calibri"/>
    </font>
    <font>
      <sz val="11.0"/>
      <color theme="1"/>
      <name val="Calibri"/>
    </font>
    <font>
      <sz val="10.0"/>
      <color theme="1"/>
      <name val="Arial"/>
    </font>
    <font>
      <b/>
      <sz val="10.0"/>
      <color rgb="FF000000"/>
      <name val="Calibri"/>
    </font>
    <font/>
    <font>
      <sz val="10.0"/>
      <color theme="1"/>
      <name val="Calibri"/>
    </font>
    <font>
      <b/>
      <sz val="10.0"/>
      <color theme="1"/>
      <name val="Calibri"/>
    </font>
    <font>
      <sz val="10.0"/>
      <color rgb="FF000000"/>
      <name val="Calibri"/>
    </font>
    <font>
      <b/>
      <sz val="10.0"/>
      <color rgb="FFD50C4C"/>
      <name val="Calibri"/>
    </font>
    <font>
      <color theme="1"/>
      <name val="Lato"/>
    </font>
    <font>
      <sz val="10.0"/>
      <color theme="1"/>
      <name val="Lato"/>
    </font>
    <font>
      <color rgb="FF222222"/>
      <name val="Lato"/>
    </font>
    <font>
      <sz val="11.0"/>
      <color rgb="FF7E3794"/>
      <name val="Inconsolata"/>
    </font>
    <font>
      <color theme="1"/>
      <name val="Calibri"/>
    </font>
    <font>
      <b/>
      <color rgb="FF000000"/>
      <name val="Calibri"/>
    </font>
    <font>
      <color rgb="FF000000"/>
      <name val="Lato"/>
    </font>
    <font>
      <b/>
      <color theme="1"/>
      <name val="Calibri"/>
    </font>
    <font>
      <b/>
      <sz val="10.0"/>
      <color rgb="FF000000"/>
      <name val="Lato"/>
    </font>
    <font>
      <b/>
      <color rgb="FF000000"/>
      <name val="Lato"/>
    </font>
    <font>
      <b/>
      <color theme="1"/>
      <name val="Lato"/>
    </font>
    <font>
      <color rgb="FF363636"/>
      <name val="Lato"/>
    </font>
    <font>
      <color theme="1"/>
      <name val="Arial"/>
    </font>
    <font>
      <color rgb="FF222222"/>
      <name val="Arial"/>
    </font>
    <font>
      <color rgb="FF363636"/>
      <name val="Arial"/>
    </font>
  </fonts>
  <fills count="8">
    <fill>
      <patternFill patternType="none"/>
    </fill>
    <fill>
      <patternFill patternType="lightGray"/>
    </fill>
    <fill>
      <patternFill patternType="solid">
        <fgColor rgb="FFD50C4C"/>
        <bgColor rgb="FFD50C4C"/>
      </patternFill>
    </fill>
    <fill>
      <patternFill patternType="solid">
        <fgColor rgb="FFE0437A"/>
        <bgColor rgb="FFE0437A"/>
      </patternFill>
    </fill>
    <fill>
      <patternFill patternType="solid">
        <fgColor rgb="FFEC89AD"/>
        <bgColor rgb="FFEC89AD"/>
      </patternFill>
    </fill>
    <fill>
      <patternFill patternType="solid">
        <fgColor rgb="FFF7CDDD"/>
        <bgColor rgb="FFF7CDDD"/>
      </patternFill>
    </fill>
    <fill>
      <patternFill patternType="solid">
        <fgColor theme="0"/>
        <bgColor theme="0"/>
      </patternFill>
    </fill>
    <fill>
      <patternFill patternType="solid">
        <fgColor rgb="FFF3F3F3"/>
        <bgColor rgb="FFF3F3F3"/>
      </patternFill>
    </fill>
  </fills>
  <borders count="19">
    <border/>
    <border>
      <left/>
      <right/>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top/>
      <bottom style="thin">
        <color rgb="FF000000"/>
      </bottom>
    </border>
    <border>
      <top/>
      <bottom style="thin">
        <color rgb="FF000000"/>
      </bottom>
    </border>
    <border>
      <left/>
      <right/>
      <top/>
      <bottom/>
    </border>
    <border>
      <left/>
      <top/>
      <bottom/>
    </border>
    <border>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D50C4C"/>
      </left>
      <right style="thin">
        <color rgb="FFD50C4C"/>
      </right>
      <top style="thin">
        <color rgb="FFD50C4C"/>
      </top>
      <bottom style="thin">
        <color rgb="FFD50C4C"/>
      </bottom>
    </border>
    <border>
      <left style="thin">
        <color rgb="FF000000"/>
      </left>
      <right style="thin">
        <color rgb="FF000000"/>
      </right>
      <top style="thin">
        <color rgb="FF000000"/>
      </top>
    </border>
    <border>
      <left style="thin">
        <color rgb="FF000000"/>
      </left>
      <top style="thin">
        <color rgb="FFD50C4C"/>
      </top>
    </border>
    <border>
      <left style="thin">
        <color rgb="FF000000"/>
      </left>
      <right style="thin">
        <color rgb="FF000000"/>
      </right>
    </border>
    <border>
      <left style="thin">
        <color rgb="FF000000"/>
      </left>
    </border>
    <border>
      <right style="thin">
        <color rgb="FF000000"/>
      </right>
    </border>
    <border>
      <left style="thin">
        <color rgb="FF000000"/>
      </left>
      <bottom style="thin">
        <color rgb="FFD50C4C"/>
      </bottom>
    </border>
    <border>
      <left style="thin">
        <color rgb="FFD50C4C"/>
      </left>
      <right style="thin">
        <color rgb="FFD50C4C"/>
      </right>
      <bottom style="thin">
        <color rgb="FFD50C4C"/>
      </bottom>
    </border>
  </borders>
  <cellStyleXfs count="1">
    <xf borderId="0" fillId="0" fontId="0" numFmtId="0" applyAlignment="1" applyFont="1"/>
  </cellStyleXfs>
  <cellXfs count="111">
    <xf borderId="0" fillId="0" fontId="0" numFmtId="0" xfId="0" applyAlignment="1" applyFont="1">
      <alignment readingOrder="0" shrinkToFit="0" vertical="bottom" wrapText="0"/>
    </xf>
    <xf borderId="1" fillId="2" fontId="1" numFmtId="0" xfId="0" applyAlignment="1" applyBorder="1" applyFill="1" applyFont="1">
      <alignment horizontal="center" vertical="top"/>
    </xf>
    <xf borderId="2" fillId="3" fontId="2" numFmtId="0" xfId="0" applyAlignment="1" applyBorder="1" applyFill="1" applyFont="1">
      <alignment horizontal="center" shrinkToFit="0" vertical="center" wrapText="1"/>
    </xf>
    <xf borderId="3" fillId="0" fontId="3" numFmtId="0" xfId="0" applyAlignment="1" applyBorder="1" applyFont="1">
      <alignment horizontal="left" shrinkToFit="0" vertical="center" wrapText="1"/>
    </xf>
    <xf borderId="3" fillId="0" fontId="3" numFmtId="0" xfId="0" applyAlignment="1" applyBorder="1" applyFont="1">
      <alignment horizontal="left" readingOrder="0" shrinkToFit="0" vertical="center" wrapText="1"/>
    </xf>
    <xf borderId="0" fillId="0" fontId="4" numFmtId="0" xfId="0" applyAlignment="1" applyFont="1">
      <alignment vertical="top"/>
    </xf>
    <xf borderId="0" fillId="0" fontId="4" numFmtId="0" xfId="0" applyFont="1"/>
    <xf borderId="0" fillId="0" fontId="4" numFmtId="0" xfId="0" applyAlignment="1" applyFont="1">
      <alignment shrinkToFit="0" vertical="top" wrapText="1"/>
    </xf>
    <xf borderId="4" fillId="4" fontId="5" numFmtId="0" xfId="0" applyAlignment="1" applyBorder="1" applyFill="1" applyFont="1">
      <alignment horizontal="center" readingOrder="0" shrinkToFit="0" vertical="center" wrapText="1"/>
    </xf>
    <xf borderId="5" fillId="4" fontId="6" numFmtId="0" xfId="0" applyBorder="1" applyFont="1"/>
    <xf borderId="6" fillId="4" fontId="7" numFmtId="0" xfId="0" applyAlignment="1" applyBorder="1" applyFont="1">
      <alignment shrinkToFit="0" vertical="center" wrapText="1"/>
    </xf>
    <xf borderId="7" fillId="4" fontId="8" numFmtId="0" xfId="0" applyAlignment="1" applyBorder="1" applyFont="1">
      <alignment horizontal="center" shrinkToFit="0" vertical="center" wrapText="1"/>
    </xf>
    <xf borderId="8" fillId="4" fontId="6" numFmtId="0" xfId="0" applyBorder="1" applyFont="1"/>
    <xf borderId="0" fillId="4" fontId="7" numFmtId="0" xfId="0" applyAlignment="1" applyFont="1">
      <alignment shrinkToFit="0" vertical="top" wrapText="1"/>
    </xf>
    <xf borderId="0" fillId="0" fontId="9" numFmtId="0" xfId="0" applyAlignment="1" applyFont="1">
      <alignment shrinkToFit="0" wrapText="1"/>
    </xf>
    <xf borderId="9" fillId="5" fontId="5" numFmtId="0" xfId="0" applyAlignment="1" applyBorder="1" applyFill="1" applyFont="1">
      <alignment shrinkToFit="0" vertical="top" wrapText="1"/>
    </xf>
    <xf borderId="9" fillId="5" fontId="8" numFmtId="0" xfId="0" applyAlignment="1" applyBorder="1" applyFont="1">
      <alignment shrinkToFit="0" vertical="top" wrapText="1"/>
    </xf>
    <xf borderId="9" fillId="5" fontId="8" numFmtId="0" xfId="0" applyAlignment="1" applyBorder="1" applyFont="1">
      <alignment readingOrder="0" shrinkToFit="0" vertical="top" wrapText="1"/>
    </xf>
    <xf borderId="10" fillId="5" fontId="8" numFmtId="0" xfId="0" applyAlignment="1" applyBorder="1" applyFont="1">
      <alignment shrinkToFit="0" vertical="top" wrapText="1"/>
    </xf>
    <xf borderId="11" fillId="5" fontId="8" numFmtId="0" xfId="0" applyAlignment="1" applyBorder="1" applyFont="1">
      <alignment shrinkToFit="0" vertical="top" wrapText="1"/>
    </xf>
    <xf borderId="11" fillId="5" fontId="10" numFmtId="0" xfId="0" applyAlignment="1" applyBorder="1" applyFont="1">
      <alignment shrinkToFit="0" vertical="top" wrapText="1"/>
    </xf>
    <xf borderId="12" fillId="4" fontId="5" numFmtId="0" xfId="0" applyAlignment="1" applyBorder="1" applyFont="1">
      <alignment horizontal="left" readingOrder="0" shrinkToFit="0" vertical="center" wrapText="1"/>
    </xf>
    <xf borderId="0" fillId="6" fontId="11" numFmtId="0" xfId="0" applyAlignment="1" applyFill="1" applyFont="1">
      <alignment shrinkToFit="0" vertical="top" wrapText="1"/>
    </xf>
    <xf borderId="9" fillId="6" fontId="12" numFmtId="0" xfId="0" applyAlignment="1" applyBorder="1" applyFont="1">
      <alignment horizontal="center" readingOrder="0" shrinkToFit="0" vertical="top" wrapText="1"/>
    </xf>
    <xf borderId="0" fillId="6" fontId="13" numFmtId="0" xfId="0" applyAlignment="1" applyFont="1">
      <alignment shrinkToFit="0" vertical="top" wrapText="1"/>
    </xf>
    <xf borderId="9" fillId="6" fontId="13" numFmtId="0" xfId="0" applyAlignment="1" applyBorder="1" applyFont="1">
      <alignment shrinkToFit="0" vertical="top" wrapText="1"/>
    </xf>
    <xf borderId="0" fillId="7" fontId="14" numFmtId="0" xfId="0" applyAlignment="1" applyFill="1" applyFont="1">
      <alignment readingOrder="0"/>
    </xf>
    <xf borderId="13" fillId="7" fontId="14" numFmtId="0" xfId="0" applyAlignment="1" applyBorder="1" applyFont="1">
      <alignment vertical="bottom"/>
    </xf>
    <xf borderId="0" fillId="6" fontId="7" numFmtId="0" xfId="0" applyAlignment="1" applyFont="1">
      <alignment shrinkToFit="0" vertical="top" wrapText="1"/>
    </xf>
    <xf borderId="11" fillId="4" fontId="7" numFmtId="0" xfId="0" applyAlignment="1" applyBorder="1" applyFont="1">
      <alignment readingOrder="0" shrinkToFit="0" vertical="top" wrapText="1"/>
    </xf>
    <xf borderId="0" fillId="4" fontId="14" numFmtId="9" xfId="0" applyFont="1" applyNumberFormat="1"/>
    <xf borderId="14" fillId="5" fontId="6" numFmtId="0" xfId="0" applyBorder="1" applyFont="1"/>
    <xf borderId="9" fillId="6" fontId="11" numFmtId="0" xfId="0" applyAlignment="1" applyBorder="1" applyFont="1">
      <alignment shrinkToFit="0" vertical="top" wrapText="1"/>
    </xf>
    <xf borderId="9" fillId="6" fontId="12" numFmtId="0" xfId="0" applyAlignment="1" applyBorder="1" applyFont="1">
      <alignment horizontal="center" shrinkToFit="0" vertical="top" wrapText="1"/>
    </xf>
    <xf borderId="0" fillId="7" fontId="7" numFmtId="0" xfId="0" applyAlignment="1" applyFont="1">
      <alignment readingOrder="0" shrinkToFit="0" vertical="top" wrapText="1"/>
    </xf>
    <xf borderId="15" fillId="7" fontId="15" numFmtId="0" xfId="0" applyAlignment="1" applyBorder="1" applyFont="1">
      <alignment shrinkToFit="0" vertical="top" wrapText="1"/>
    </xf>
    <xf borderId="11" fillId="5" fontId="7" numFmtId="0" xfId="0" applyAlignment="1" applyBorder="1" applyFont="1">
      <alignment readingOrder="0" shrinkToFit="0" vertical="top" wrapText="1"/>
    </xf>
    <xf borderId="0" fillId="5" fontId="14" numFmtId="9" xfId="0" applyFont="1" applyNumberFormat="1"/>
    <xf borderId="14" fillId="4" fontId="6" numFmtId="0" xfId="0" applyBorder="1" applyFont="1"/>
    <xf borderId="9" fillId="6" fontId="13" numFmtId="0" xfId="0" applyAlignment="1" applyBorder="1" applyFont="1">
      <alignment readingOrder="0" shrinkToFit="0" vertical="top" wrapText="1"/>
    </xf>
    <xf borderId="0" fillId="5" fontId="7" numFmtId="0" xfId="0" applyAlignment="1" applyFont="1">
      <alignment shrinkToFit="0" vertical="top" wrapText="1"/>
    </xf>
    <xf borderId="9" fillId="6" fontId="11" numFmtId="0" xfId="0" applyAlignment="1" applyBorder="1" applyFont="1">
      <alignment horizontal="center" readingOrder="0" shrinkToFit="0" vertical="top" wrapText="1"/>
    </xf>
    <xf borderId="3" fillId="5" fontId="6" numFmtId="0" xfId="0" applyBorder="1" applyFont="1"/>
    <xf borderId="12" fillId="5" fontId="5" numFmtId="0" xfId="0" applyAlignment="1" applyBorder="1" applyFont="1">
      <alignment horizontal="left" readingOrder="0" shrinkToFit="0" vertical="center" wrapText="1"/>
    </xf>
    <xf borderId="9" fillId="6" fontId="11" numFmtId="0" xfId="0" applyAlignment="1" applyBorder="1" applyFont="1">
      <alignment horizontal="center" shrinkToFit="0" vertical="top" wrapText="1"/>
    </xf>
    <xf borderId="9" fillId="6" fontId="11" numFmtId="0" xfId="0" applyAlignment="1" applyBorder="1" applyFont="1">
      <alignment readingOrder="0" shrinkToFit="0" vertical="top" wrapText="1"/>
    </xf>
    <xf borderId="16" fillId="4" fontId="16" numFmtId="0" xfId="0" applyAlignment="1" applyBorder="1" applyFont="1">
      <alignment horizontal="left" readingOrder="0" vertical="center"/>
    </xf>
    <xf borderId="9" fillId="6" fontId="17" numFmtId="0" xfId="0" applyAlignment="1" applyBorder="1" applyFont="1">
      <alignment readingOrder="0" shrinkToFit="0" vertical="top" wrapText="1"/>
    </xf>
    <xf borderId="0" fillId="6" fontId="13" numFmtId="0" xfId="0" applyAlignment="1" applyFont="1">
      <alignment readingOrder="0" shrinkToFit="0" vertical="top" wrapText="1"/>
    </xf>
    <xf borderId="16" fillId="5" fontId="6" numFmtId="0" xfId="0" applyBorder="1" applyFont="1"/>
    <xf borderId="16" fillId="4" fontId="6" numFmtId="0" xfId="0" applyBorder="1" applyFont="1"/>
    <xf borderId="0" fillId="6" fontId="17" numFmtId="0" xfId="0" applyAlignment="1" applyFont="1">
      <alignment horizontal="left" readingOrder="0" shrinkToFit="0" vertical="top" wrapText="1"/>
    </xf>
    <xf borderId="12" fillId="5" fontId="16" numFmtId="0" xfId="0" applyAlignment="1" applyBorder="1" applyFont="1">
      <alignment horizontal="left" readingOrder="0" shrinkToFit="0" vertical="center" wrapText="1"/>
    </xf>
    <xf borderId="9" fillId="6" fontId="13" numFmtId="0" xfId="0" applyAlignment="1" applyBorder="1" applyFont="1">
      <alignment readingOrder="0" shrinkToFit="0" vertical="top" wrapText="1"/>
    </xf>
    <xf borderId="12" fillId="4" fontId="18" numFmtId="0" xfId="0" applyAlignment="1" applyBorder="1" applyFont="1">
      <alignment horizontal="left" readingOrder="0" shrinkToFit="0" vertical="center" wrapText="1"/>
    </xf>
    <xf borderId="3" fillId="4" fontId="6" numFmtId="0" xfId="0" applyBorder="1" applyFont="1"/>
    <xf borderId="17" fillId="7" fontId="15" numFmtId="0" xfId="0" applyAlignment="1" applyBorder="1" applyFont="1">
      <alignment shrinkToFit="0" vertical="top" wrapText="1"/>
    </xf>
    <xf borderId="0" fillId="5" fontId="5" numFmtId="0" xfId="0" applyAlignment="1" applyFont="1">
      <alignment shrinkToFit="0" vertical="top" wrapText="1"/>
    </xf>
    <xf borderId="11" fillId="5" fontId="7" numFmtId="0" xfId="0" applyAlignment="1" applyBorder="1" applyFont="1">
      <alignment shrinkToFit="0" vertical="top" wrapText="1"/>
    </xf>
    <xf borderId="11" fillId="5" fontId="7" numFmtId="9" xfId="0" applyAlignment="1" applyBorder="1" applyFont="1" applyNumberFormat="1">
      <alignment shrinkToFit="0" vertical="top" wrapText="1"/>
    </xf>
    <xf borderId="0" fillId="4" fontId="8" numFmtId="0" xfId="0" applyAlignment="1" applyFont="1">
      <alignment shrinkToFit="0" vertical="top" wrapText="1"/>
    </xf>
    <xf borderId="11" fillId="4" fontId="7" numFmtId="0" xfId="0" applyAlignment="1" applyBorder="1" applyFont="1">
      <alignment shrinkToFit="0" vertical="top" wrapText="1"/>
    </xf>
    <xf borderId="11" fillId="4" fontId="9" numFmtId="9" xfId="0" applyAlignment="1" applyBorder="1" applyFont="1" applyNumberFormat="1">
      <alignment shrinkToFit="0" vertical="top" wrapText="1"/>
    </xf>
    <xf borderId="0" fillId="5" fontId="8" numFmtId="0" xfId="0" applyAlignment="1" applyFont="1">
      <alignment shrinkToFit="0" vertical="top" wrapText="1"/>
    </xf>
    <xf borderId="0" fillId="0" fontId="8" numFmtId="0" xfId="0" applyAlignment="1" applyFont="1">
      <alignment shrinkToFit="0" vertical="top" wrapText="1"/>
    </xf>
    <xf borderId="0" fillId="0" fontId="7" numFmtId="0" xfId="0" applyAlignment="1" applyFont="1">
      <alignment shrinkToFit="0" vertical="top" wrapText="1"/>
    </xf>
    <xf borderId="12" fillId="4" fontId="19" numFmtId="0" xfId="0" applyAlignment="1" applyBorder="1" applyFont="1">
      <alignment horizontal="left" readingOrder="0" shrinkToFit="0" vertical="center" wrapText="1"/>
    </xf>
    <xf borderId="0" fillId="6" fontId="11" numFmtId="0" xfId="0" applyAlignment="1" applyFont="1">
      <alignment horizontal="left" shrinkToFit="0" vertical="top" wrapText="1"/>
    </xf>
    <xf borderId="0" fillId="6" fontId="13" numFmtId="0" xfId="0" applyAlignment="1" applyFont="1">
      <alignment horizontal="left" shrinkToFit="0" vertical="top" wrapText="1"/>
    </xf>
    <xf borderId="9" fillId="6" fontId="13" numFmtId="0" xfId="0" applyAlignment="1" applyBorder="1" applyFont="1">
      <alignment horizontal="left" shrinkToFit="0" vertical="top" wrapText="1"/>
    </xf>
    <xf borderId="11" fillId="4" fontId="7" numFmtId="9" xfId="0" applyAlignment="1" applyBorder="1" applyFont="1" applyNumberFormat="1">
      <alignment horizontal="right" shrinkToFit="0" vertical="top" wrapText="1"/>
    </xf>
    <xf borderId="9" fillId="6" fontId="11" numFmtId="0" xfId="0" applyAlignment="1" applyBorder="1" applyFont="1">
      <alignment horizontal="left" shrinkToFit="0" vertical="top" wrapText="1"/>
    </xf>
    <xf borderId="11" fillId="5" fontId="7" numFmtId="9" xfId="0" applyAlignment="1" applyBorder="1" applyFont="1" applyNumberFormat="1">
      <alignment horizontal="right" shrinkToFit="0" vertical="top" wrapText="1"/>
    </xf>
    <xf borderId="9" fillId="6" fontId="13" numFmtId="0" xfId="0" applyAlignment="1" applyBorder="1" applyFont="1">
      <alignment horizontal="left" readingOrder="0" shrinkToFit="0" vertical="top" wrapText="1"/>
    </xf>
    <xf borderId="12" fillId="5" fontId="19" numFmtId="0" xfId="0" applyAlignment="1" applyBorder="1" applyFont="1">
      <alignment horizontal="left" readingOrder="0" shrinkToFit="0" vertical="center" wrapText="1"/>
    </xf>
    <xf borderId="9" fillId="6" fontId="13" numFmtId="0" xfId="0" applyAlignment="1" applyBorder="1" applyFont="1">
      <alignment horizontal="left" shrinkToFit="0" vertical="top" wrapText="1"/>
    </xf>
    <xf borderId="16" fillId="4" fontId="20" numFmtId="0" xfId="0" applyAlignment="1" applyBorder="1" applyFont="1">
      <alignment horizontal="left" readingOrder="0" vertical="center"/>
    </xf>
    <xf borderId="0" fillId="6" fontId="11" numFmtId="0" xfId="0" applyAlignment="1" applyFont="1">
      <alignment horizontal="left" shrinkToFit="0" vertical="top" wrapText="1"/>
    </xf>
    <xf borderId="9" fillId="6" fontId="11" numFmtId="0" xfId="0" applyAlignment="1" applyBorder="1" applyFont="1">
      <alignment horizontal="left" shrinkToFit="0" vertical="top" wrapText="1"/>
    </xf>
    <xf borderId="12" fillId="5" fontId="20" numFmtId="0" xfId="0" applyAlignment="1" applyBorder="1" applyFont="1">
      <alignment horizontal="left" readingOrder="0" shrinkToFit="0" vertical="center" wrapText="1"/>
    </xf>
    <xf borderId="9" fillId="6" fontId="11" numFmtId="0" xfId="0" applyAlignment="1" applyBorder="1" applyFont="1">
      <alignment horizontal="left" readingOrder="0" shrinkToFit="0" vertical="top" wrapText="1"/>
    </xf>
    <xf borderId="12" fillId="4" fontId="21" numFmtId="0" xfId="0" applyAlignment="1" applyBorder="1" applyFont="1">
      <alignment horizontal="left" readingOrder="0" shrinkToFit="0" vertical="center" wrapText="1"/>
    </xf>
    <xf borderId="11" fillId="6" fontId="7" numFmtId="0" xfId="0" applyAlignment="1" applyBorder="1" applyFont="1">
      <alignment shrinkToFit="0" vertical="top" wrapText="1"/>
    </xf>
    <xf borderId="9" fillId="6" fontId="22" numFmtId="0" xfId="0" applyAlignment="1" applyBorder="1" applyFont="1">
      <alignment horizontal="left" readingOrder="0" shrinkToFit="0" vertical="top" wrapText="1"/>
    </xf>
    <xf borderId="0" fillId="6" fontId="7" numFmtId="9" xfId="0" applyAlignment="1" applyFont="1" applyNumberFormat="1">
      <alignment shrinkToFit="0" vertical="top" wrapText="1"/>
    </xf>
    <xf borderId="0" fillId="4" fontId="5" numFmtId="0" xfId="0" applyAlignment="1" applyFont="1">
      <alignment shrinkToFit="0" vertical="top" wrapText="1"/>
    </xf>
    <xf borderId="18" fillId="4" fontId="7" numFmtId="0" xfId="0" applyAlignment="1" applyBorder="1" applyFont="1">
      <alignment shrinkToFit="0" vertical="top" wrapText="1"/>
    </xf>
    <xf borderId="11" fillId="4" fontId="7" numFmtId="9" xfId="0" applyAlignment="1" applyBorder="1" applyFont="1" applyNumberFormat="1">
      <alignment shrinkToFit="0" vertical="top" wrapText="1"/>
    </xf>
    <xf borderId="11" fillId="5" fontId="9" numFmtId="9" xfId="0" applyAlignment="1" applyBorder="1" applyFont="1" applyNumberFormat="1">
      <alignment shrinkToFit="0" vertical="top" wrapText="1"/>
    </xf>
    <xf borderId="0" fillId="6" fontId="23" numFmtId="0" xfId="0" applyAlignment="1" applyFont="1">
      <alignment horizontal="left" shrinkToFit="0" vertical="top" wrapText="1"/>
    </xf>
    <xf borderId="9" fillId="6" fontId="23" numFmtId="0" xfId="0" applyAlignment="1" applyBorder="1" applyFont="1">
      <alignment horizontal="center" readingOrder="0" shrinkToFit="0" vertical="top" wrapText="1"/>
    </xf>
    <xf borderId="9" fillId="6" fontId="24" numFmtId="0" xfId="0" applyAlignment="1" applyBorder="1" applyFont="1">
      <alignment horizontal="left" shrinkToFit="0" vertical="top" wrapText="1"/>
    </xf>
    <xf borderId="9" fillId="6" fontId="23" numFmtId="0" xfId="0" applyAlignment="1" applyBorder="1" applyFont="1">
      <alignment horizontal="left" shrinkToFit="0" vertical="top" wrapText="1"/>
    </xf>
    <xf borderId="9" fillId="6" fontId="23" numFmtId="0" xfId="0" applyAlignment="1" applyBorder="1" applyFont="1">
      <alignment horizontal="center" shrinkToFit="0" vertical="top" wrapText="1"/>
    </xf>
    <xf borderId="9" fillId="6" fontId="23" numFmtId="0" xfId="0" applyAlignment="1" applyBorder="1" applyFont="1">
      <alignment horizontal="center" shrinkToFit="0" vertical="top" wrapText="1"/>
    </xf>
    <xf borderId="9" fillId="6" fontId="23" numFmtId="0" xfId="0" applyAlignment="1" applyBorder="1" applyFont="1">
      <alignment horizontal="left" readingOrder="0" shrinkToFit="0" vertical="top" wrapText="1"/>
    </xf>
    <xf borderId="9" fillId="6" fontId="24" numFmtId="0" xfId="0" applyAlignment="1" applyBorder="1" applyFont="1">
      <alignment horizontal="left" shrinkToFit="0" vertical="top" wrapText="1"/>
    </xf>
    <xf borderId="9" fillId="6" fontId="25" numFmtId="0" xfId="0" applyAlignment="1" applyBorder="1" applyFont="1">
      <alignment horizontal="left" shrinkToFit="0" vertical="top" wrapText="1"/>
    </xf>
    <xf borderId="9" fillId="6" fontId="24" numFmtId="0" xfId="0" applyAlignment="1" applyBorder="1" applyFont="1">
      <alignment horizontal="left" readingOrder="0" shrinkToFit="0" vertical="top" wrapText="1"/>
    </xf>
    <xf borderId="9" fillId="6" fontId="23" numFmtId="0" xfId="0" applyAlignment="1" applyBorder="1" applyFont="1">
      <alignment horizontal="left" shrinkToFit="0" vertical="top" wrapText="1"/>
    </xf>
    <xf borderId="18" fillId="5" fontId="7" numFmtId="0" xfId="0" applyAlignment="1" applyBorder="1" applyFont="1">
      <alignment shrinkToFit="0" vertical="top" wrapText="1"/>
    </xf>
    <xf borderId="0" fillId="6" fontId="23" numFmtId="0" xfId="0" applyAlignment="1" applyFont="1">
      <alignment shrinkToFit="0" vertical="top" wrapText="1"/>
    </xf>
    <xf borderId="9" fillId="6" fontId="23" numFmtId="0" xfId="0" applyAlignment="1" applyBorder="1" applyFont="1">
      <alignment shrinkToFit="0" vertical="top" wrapText="1"/>
    </xf>
    <xf borderId="9" fillId="6" fontId="24" numFmtId="0" xfId="0" applyAlignment="1" applyBorder="1" applyFont="1">
      <alignment shrinkToFit="0" vertical="top" wrapText="1"/>
    </xf>
    <xf borderId="9" fillId="6" fontId="23" numFmtId="0" xfId="0" applyAlignment="1" applyBorder="1" applyFont="1">
      <alignment shrinkToFit="0" vertical="top" wrapText="1"/>
    </xf>
    <xf borderId="9" fillId="6" fontId="24" numFmtId="0" xfId="0" applyAlignment="1" applyBorder="1" applyFont="1">
      <alignment readingOrder="0" shrinkToFit="0" vertical="top" wrapText="1"/>
    </xf>
    <xf borderId="9" fillId="6" fontId="24" numFmtId="0" xfId="0" applyAlignment="1" applyBorder="1" applyFont="1">
      <alignment shrinkToFit="0" vertical="top" wrapText="1"/>
    </xf>
    <xf borderId="9" fillId="6" fontId="25" numFmtId="0" xfId="0" applyAlignment="1" applyBorder="1" applyFont="1">
      <alignment shrinkToFit="0" vertical="top" wrapText="1"/>
    </xf>
    <xf borderId="9" fillId="6" fontId="24" numFmtId="0" xfId="0" applyAlignment="1" applyBorder="1" applyFont="1">
      <alignment readingOrder="0" shrinkToFit="0" vertical="top" wrapText="1"/>
    </xf>
    <xf borderId="9" fillId="6" fontId="25" numFmtId="0" xfId="0" applyAlignment="1" applyBorder="1" applyFont="1">
      <alignment readingOrder="0" shrinkToFit="0" vertical="top" wrapText="1"/>
    </xf>
    <xf borderId="0" fillId="6" fontId="23" numFmtId="0" xfId="0" applyAlignment="1" applyFont="1">
      <alignment shrinkToFit="0" vertical="top" wrapText="1"/>
    </xf>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Year%201'!A1" TargetMode="External"/><Relationship Id="rId2" Type="http://schemas.openxmlformats.org/officeDocument/2006/relationships/hyperlink" Target="#'Year%202'!A1" TargetMode="External"/><Relationship Id="rId3" Type="http://schemas.openxmlformats.org/officeDocument/2006/relationships/hyperlink" Target="#'Year%203'!A1" TargetMode="External"/><Relationship Id="rId4" Type="http://schemas.openxmlformats.org/officeDocument/2006/relationships/hyperlink" Target="#'Year%204'!A1" TargetMode="External"/><Relationship Id="rId5" Type="http://schemas.openxmlformats.org/officeDocument/2006/relationships/hyperlink" Target="#'Year%205'!A1" TargetMode="External"/><Relationship Id="rId6" Type="http://schemas.openxmlformats.org/officeDocument/2006/relationships/hyperlink" Target="#'Year%206'!A1" TargetMode="External"/><Relationship Id="rId7" Type="http://schemas.openxmlformats.org/officeDocument/2006/relationships/image" Target="../media/image1.png"/><Relationship Id="rId8"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1133475</xdr:colOff>
      <xdr:row>10</xdr:row>
      <xdr:rowOff>47625</xdr:rowOff>
    </xdr:from>
    <xdr:ext cx="2143125" cy="733425"/>
    <xdr:sp>
      <xdr:nvSpPr>
        <xdr:cNvPr id="3" name="Shape 3">
          <a:hlinkClick r:id="rId1"/>
        </xdr:cNvPr>
        <xdr:cNvSpPr/>
      </xdr:nvSpPr>
      <xdr:spPr>
        <a:xfrm>
          <a:off x="4283963" y="3422813"/>
          <a:ext cx="2124075" cy="714375"/>
        </a:xfrm>
        <a:prstGeom prst="roundRect">
          <a:avLst>
            <a:gd fmla="val 16667" name="adj"/>
          </a:avLst>
        </a:prstGeom>
        <a:solidFill>
          <a:srgbClr val="E0437A"/>
        </a:solidFill>
        <a:ln cap="flat" cmpd="sng" w="38100">
          <a:solidFill>
            <a:srgbClr val="D50C4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1</a:t>
          </a:r>
          <a:endParaRPr sz="1400"/>
        </a:p>
      </xdr:txBody>
    </xdr:sp>
    <xdr:clientData fLocksWithSheet="0"/>
  </xdr:oneCellAnchor>
  <xdr:oneCellAnchor>
    <xdr:from>
      <xdr:col>0</xdr:col>
      <xdr:colOff>3467100</xdr:colOff>
      <xdr:row>10</xdr:row>
      <xdr:rowOff>47625</xdr:rowOff>
    </xdr:from>
    <xdr:ext cx="2143125" cy="733425"/>
    <xdr:sp>
      <xdr:nvSpPr>
        <xdr:cNvPr id="4" name="Shape 4">
          <a:hlinkClick r:id="rId2"/>
        </xdr:cNvPr>
        <xdr:cNvSpPr/>
      </xdr:nvSpPr>
      <xdr:spPr>
        <a:xfrm>
          <a:off x="4283963" y="3422813"/>
          <a:ext cx="2124075" cy="714375"/>
        </a:xfrm>
        <a:prstGeom prst="roundRect">
          <a:avLst>
            <a:gd fmla="val 16667" name="adj"/>
          </a:avLst>
        </a:prstGeom>
        <a:solidFill>
          <a:srgbClr val="E0437A"/>
        </a:solidFill>
        <a:ln cap="flat" cmpd="sng" w="38100">
          <a:solidFill>
            <a:srgbClr val="D50C4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2</a:t>
          </a:r>
          <a:endParaRPr sz="1400"/>
        </a:p>
      </xdr:txBody>
    </xdr:sp>
    <xdr:clientData fLocksWithSheet="0"/>
  </xdr:oneCellAnchor>
  <xdr:oneCellAnchor>
    <xdr:from>
      <xdr:col>0</xdr:col>
      <xdr:colOff>5810250</xdr:colOff>
      <xdr:row>10</xdr:row>
      <xdr:rowOff>47625</xdr:rowOff>
    </xdr:from>
    <xdr:ext cx="2143125" cy="733425"/>
    <xdr:sp>
      <xdr:nvSpPr>
        <xdr:cNvPr id="5" name="Shape 5">
          <a:hlinkClick r:id="rId3"/>
        </xdr:cNvPr>
        <xdr:cNvSpPr/>
      </xdr:nvSpPr>
      <xdr:spPr>
        <a:xfrm>
          <a:off x="4283963" y="3422813"/>
          <a:ext cx="2124075" cy="714375"/>
        </a:xfrm>
        <a:prstGeom prst="roundRect">
          <a:avLst>
            <a:gd fmla="val 16667" name="adj"/>
          </a:avLst>
        </a:prstGeom>
        <a:solidFill>
          <a:srgbClr val="E0437A"/>
        </a:solidFill>
        <a:ln cap="flat" cmpd="sng" w="38100">
          <a:solidFill>
            <a:srgbClr val="D50C4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3</a:t>
          </a:r>
          <a:endParaRPr sz="1400"/>
        </a:p>
      </xdr:txBody>
    </xdr:sp>
    <xdr:clientData fLocksWithSheet="0"/>
  </xdr:oneCellAnchor>
  <xdr:oneCellAnchor>
    <xdr:from>
      <xdr:col>0</xdr:col>
      <xdr:colOff>1114425</xdr:colOff>
      <xdr:row>15</xdr:row>
      <xdr:rowOff>-9525</xdr:rowOff>
    </xdr:from>
    <xdr:ext cx="2143125" cy="733425"/>
    <xdr:sp>
      <xdr:nvSpPr>
        <xdr:cNvPr id="6" name="Shape 6">
          <a:hlinkClick r:id="rId4"/>
        </xdr:cNvPr>
        <xdr:cNvSpPr/>
      </xdr:nvSpPr>
      <xdr:spPr>
        <a:xfrm>
          <a:off x="4283963" y="3422813"/>
          <a:ext cx="2124075" cy="714375"/>
        </a:xfrm>
        <a:prstGeom prst="roundRect">
          <a:avLst>
            <a:gd fmla="val 16667" name="adj"/>
          </a:avLst>
        </a:prstGeom>
        <a:solidFill>
          <a:srgbClr val="E0437A"/>
        </a:solidFill>
        <a:ln cap="flat" cmpd="sng" w="38100">
          <a:solidFill>
            <a:srgbClr val="D50C4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4</a:t>
          </a:r>
          <a:endParaRPr sz="1400"/>
        </a:p>
      </xdr:txBody>
    </xdr:sp>
    <xdr:clientData fLocksWithSheet="0"/>
  </xdr:oneCellAnchor>
  <xdr:oneCellAnchor>
    <xdr:from>
      <xdr:col>0</xdr:col>
      <xdr:colOff>3467100</xdr:colOff>
      <xdr:row>15</xdr:row>
      <xdr:rowOff>-9525</xdr:rowOff>
    </xdr:from>
    <xdr:ext cx="2143125" cy="733425"/>
    <xdr:sp>
      <xdr:nvSpPr>
        <xdr:cNvPr id="7" name="Shape 7">
          <a:hlinkClick r:id="rId5"/>
        </xdr:cNvPr>
        <xdr:cNvSpPr/>
      </xdr:nvSpPr>
      <xdr:spPr>
        <a:xfrm>
          <a:off x="4283963" y="3422813"/>
          <a:ext cx="2124075" cy="714375"/>
        </a:xfrm>
        <a:prstGeom prst="roundRect">
          <a:avLst>
            <a:gd fmla="val 16667" name="adj"/>
          </a:avLst>
        </a:prstGeom>
        <a:solidFill>
          <a:srgbClr val="E0437A"/>
        </a:solidFill>
        <a:ln cap="flat" cmpd="sng" w="38100">
          <a:solidFill>
            <a:srgbClr val="D50C4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5</a:t>
          </a:r>
          <a:endParaRPr sz="1400"/>
        </a:p>
      </xdr:txBody>
    </xdr:sp>
    <xdr:clientData fLocksWithSheet="0"/>
  </xdr:oneCellAnchor>
  <xdr:oneCellAnchor>
    <xdr:from>
      <xdr:col>0</xdr:col>
      <xdr:colOff>5819775</xdr:colOff>
      <xdr:row>15</xdr:row>
      <xdr:rowOff>-9525</xdr:rowOff>
    </xdr:from>
    <xdr:ext cx="2143125" cy="733425"/>
    <xdr:sp>
      <xdr:nvSpPr>
        <xdr:cNvPr id="8" name="Shape 8">
          <a:hlinkClick r:id="rId6"/>
        </xdr:cNvPr>
        <xdr:cNvSpPr/>
      </xdr:nvSpPr>
      <xdr:spPr>
        <a:xfrm>
          <a:off x="4283963" y="3422813"/>
          <a:ext cx="2124075" cy="714375"/>
        </a:xfrm>
        <a:prstGeom prst="roundRect">
          <a:avLst>
            <a:gd fmla="val 16667" name="adj"/>
          </a:avLst>
        </a:prstGeom>
        <a:solidFill>
          <a:srgbClr val="E0437A"/>
        </a:solidFill>
        <a:ln cap="flat" cmpd="sng" w="38100">
          <a:solidFill>
            <a:srgbClr val="D50C4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6</a:t>
          </a:r>
          <a:endParaRPr sz="1400"/>
        </a:p>
      </xdr:txBody>
    </xdr:sp>
    <xdr:clientData fLocksWithSheet="0"/>
  </xdr:oneCellAnchor>
  <xdr:oneCellAnchor>
    <xdr:from>
      <xdr:col>0</xdr:col>
      <xdr:colOff>152400</xdr:colOff>
      <xdr:row>0</xdr:row>
      <xdr:rowOff>171450</xdr:rowOff>
    </xdr:from>
    <xdr:ext cx="1276350" cy="638175"/>
    <xdr:pic>
      <xdr:nvPicPr>
        <xdr:cNvPr id="0" name="image1.png"/>
        <xdr:cNvPicPr preferRelativeResize="0"/>
      </xdr:nvPicPr>
      <xdr:blipFill>
        <a:blip cstate="print" r:embed="rId7"/>
        <a:stretch>
          <a:fillRect/>
        </a:stretch>
      </xdr:blipFill>
      <xdr:spPr>
        <a:prstGeom prst="rect">
          <a:avLst/>
        </a:prstGeom>
        <a:noFill/>
      </xdr:spPr>
    </xdr:pic>
    <xdr:clientData fLocksWithSheet="0"/>
  </xdr:oneCellAnchor>
  <xdr:oneCellAnchor>
    <xdr:from>
      <xdr:col>0</xdr:col>
      <xdr:colOff>8410575</xdr:colOff>
      <xdr:row>0</xdr:row>
      <xdr:rowOff>0</xdr:rowOff>
    </xdr:from>
    <xdr:ext cx="904875" cy="904875"/>
    <xdr:pic>
      <xdr:nvPicPr>
        <xdr:cNvPr id="0" name="image3.png" title="Image"/>
        <xdr:cNvPicPr preferRelativeResize="0"/>
      </xdr:nvPicPr>
      <xdr:blipFill>
        <a:blip cstate="print" r:embed="rId8"/>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762000</xdr:colOff>
      <xdr:row>0</xdr:row>
      <xdr:rowOff>0</xdr:rowOff>
    </xdr:from>
    <xdr:ext cx="2371725" cy="419100"/>
    <xdr:sp>
      <xdr:nvSpPr>
        <xdr:cNvPr id="9" name="Shape 9">
          <a:hlinkClick r:id="rId1"/>
        </xdr:cNvPr>
        <xdr:cNvSpPr/>
      </xdr:nvSpPr>
      <xdr:spPr>
        <a:xfrm>
          <a:off x="4169663" y="3579975"/>
          <a:ext cx="2352675" cy="400050"/>
        </a:xfrm>
        <a:prstGeom prst="roundRect">
          <a:avLst>
            <a:gd fmla="val 16667" name="adj"/>
          </a:avLst>
        </a:prstGeom>
        <a:solidFill>
          <a:srgbClr val="EC89AD"/>
        </a:solidFill>
        <a:ln cap="flat" cmpd="sng" w="38100">
          <a:solidFill>
            <a:srgbClr val="E0437A"/>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762000</xdr:colOff>
      <xdr:row>0</xdr:row>
      <xdr:rowOff>0</xdr:rowOff>
    </xdr:from>
    <xdr:ext cx="2371725" cy="419100"/>
    <xdr:sp>
      <xdr:nvSpPr>
        <xdr:cNvPr id="9" name="Shape 9">
          <a:hlinkClick r:id="rId1"/>
        </xdr:cNvPr>
        <xdr:cNvSpPr/>
      </xdr:nvSpPr>
      <xdr:spPr>
        <a:xfrm>
          <a:off x="4169663" y="3579975"/>
          <a:ext cx="2352675" cy="400050"/>
        </a:xfrm>
        <a:prstGeom prst="roundRect">
          <a:avLst>
            <a:gd fmla="val 16667" name="adj"/>
          </a:avLst>
        </a:prstGeom>
        <a:solidFill>
          <a:srgbClr val="EC89AD"/>
        </a:solidFill>
        <a:ln cap="flat" cmpd="sng" w="38100">
          <a:solidFill>
            <a:srgbClr val="E0437A"/>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762000</xdr:colOff>
      <xdr:row>0</xdr:row>
      <xdr:rowOff>0</xdr:rowOff>
    </xdr:from>
    <xdr:ext cx="2371725" cy="419100"/>
    <xdr:sp>
      <xdr:nvSpPr>
        <xdr:cNvPr id="9" name="Shape 9">
          <a:hlinkClick r:id="rId1"/>
        </xdr:cNvPr>
        <xdr:cNvSpPr/>
      </xdr:nvSpPr>
      <xdr:spPr>
        <a:xfrm>
          <a:off x="4169663" y="3579975"/>
          <a:ext cx="2352675" cy="400050"/>
        </a:xfrm>
        <a:prstGeom prst="roundRect">
          <a:avLst>
            <a:gd fmla="val 16667" name="adj"/>
          </a:avLst>
        </a:prstGeom>
        <a:solidFill>
          <a:srgbClr val="EC89AD"/>
        </a:solidFill>
        <a:ln cap="flat" cmpd="sng" w="38100">
          <a:solidFill>
            <a:srgbClr val="E0437A"/>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762000</xdr:colOff>
      <xdr:row>0</xdr:row>
      <xdr:rowOff>0</xdr:rowOff>
    </xdr:from>
    <xdr:ext cx="2371725" cy="419100"/>
    <xdr:sp>
      <xdr:nvSpPr>
        <xdr:cNvPr id="9" name="Shape 9">
          <a:hlinkClick r:id="rId1"/>
        </xdr:cNvPr>
        <xdr:cNvSpPr/>
      </xdr:nvSpPr>
      <xdr:spPr>
        <a:xfrm>
          <a:off x="4169663" y="3579975"/>
          <a:ext cx="2352675" cy="400050"/>
        </a:xfrm>
        <a:prstGeom prst="roundRect">
          <a:avLst>
            <a:gd fmla="val 16667" name="adj"/>
          </a:avLst>
        </a:prstGeom>
        <a:solidFill>
          <a:srgbClr val="EC89AD"/>
        </a:solidFill>
        <a:ln cap="flat" cmpd="sng" w="38100">
          <a:solidFill>
            <a:srgbClr val="E0437A"/>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762000</xdr:colOff>
      <xdr:row>0</xdr:row>
      <xdr:rowOff>0</xdr:rowOff>
    </xdr:from>
    <xdr:ext cx="2371725" cy="419100"/>
    <xdr:sp>
      <xdr:nvSpPr>
        <xdr:cNvPr id="9" name="Shape 9">
          <a:hlinkClick r:id="rId1"/>
        </xdr:cNvPr>
        <xdr:cNvSpPr/>
      </xdr:nvSpPr>
      <xdr:spPr>
        <a:xfrm>
          <a:off x="4169663" y="3579975"/>
          <a:ext cx="2352675" cy="400050"/>
        </a:xfrm>
        <a:prstGeom prst="roundRect">
          <a:avLst>
            <a:gd fmla="val 16667" name="adj"/>
          </a:avLst>
        </a:prstGeom>
        <a:solidFill>
          <a:srgbClr val="EC89AD"/>
        </a:solidFill>
        <a:ln cap="flat" cmpd="sng" w="38100">
          <a:solidFill>
            <a:srgbClr val="E0437A"/>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762000</xdr:colOff>
      <xdr:row>0</xdr:row>
      <xdr:rowOff>0</xdr:rowOff>
    </xdr:from>
    <xdr:ext cx="2371725" cy="419100"/>
    <xdr:sp>
      <xdr:nvSpPr>
        <xdr:cNvPr id="9" name="Shape 9">
          <a:hlinkClick r:id="rId1"/>
        </xdr:cNvPr>
        <xdr:cNvSpPr/>
      </xdr:nvSpPr>
      <xdr:spPr>
        <a:xfrm>
          <a:off x="4169663" y="3579975"/>
          <a:ext cx="2352675" cy="400050"/>
        </a:xfrm>
        <a:prstGeom prst="roundRect">
          <a:avLst>
            <a:gd fmla="val 16667" name="adj"/>
          </a:avLst>
        </a:prstGeom>
        <a:solidFill>
          <a:srgbClr val="EC89AD"/>
        </a:solidFill>
        <a:ln cap="flat" cmpd="sng" w="38100">
          <a:solidFill>
            <a:srgbClr val="E0437A"/>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23.38"/>
    <col customWidth="1" min="2" max="2" width="16.13"/>
  </cols>
  <sheetData>
    <row r="1" ht="76.5" customHeight="1">
      <c r="A1" s="1"/>
    </row>
    <row r="2" ht="27.75" customHeight="1">
      <c r="A2" s="2" t="s">
        <v>0</v>
      </c>
    </row>
    <row r="3" ht="15.75" customHeight="1">
      <c r="A3" s="3" t="s">
        <v>1</v>
      </c>
    </row>
    <row r="4" ht="15.75" customHeight="1">
      <c r="A4" s="3" t="s">
        <v>2</v>
      </c>
    </row>
    <row r="5" ht="15.75" customHeight="1">
      <c r="A5" s="4" t="s">
        <v>3</v>
      </c>
    </row>
    <row r="6" ht="15.75" customHeight="1">
      <c r="A6" s="3" t="s">
        <v>4</v>
      </c>
    </row>
    <row r="7" ht="15.75" customHeight="1">
      <c r="A7" s="3" t="s">
        <v>5</v>
      </c>
    </row>
    <row r="8" ht="15.75" customHeight="1">
      <c r="A8" s="3" t="s">
        <v>6</v>
      </c>
    </row>
    <row r="9" ht="15.75" customHeight="1">
      <c r="A9" s="5"/>
    </row>
    <row r="10" ht="15.75" customHeight="1">
      <c r="A10" s="6"/>
    </row>
    <row r="11" ht="15.75" customHeight="1">
      <c r="A11" s="6"/>
    </row>
    <row r="12" ht="15.75" customHeight="1">
      <c r="A12" s="6"/>
    </row>
    <row r="13" ht="15.75" customHeight="1">
      <c r="A13" s="6"/>
    </row>
    <row r="14" ht="15.75" customHeight="1">
      <c r="A14" s="6"/>
    </row>
    <row r="15" ht="15.75" customHeight="1">
      <c r="A15" s="6"/>
    </row>
    <row r="16" ht="15.75" customHeight="1">
      <c r="A16" s="6"/>
    </row>
    <row r="17" ht="15.75" customHeight="1">
      <c r="A17" s="6"/>
    </row>
    <row r="18" ht="15.75" customHeight="1">
      <c r="A18" s="6"/>
    </row>
    <row r="19" ht="15.75" customHeight="1">
      <c r="A19" s="6"/>
    </row>
    <row r="20" ht="15.75" customHeight="1">
      <c r="A20" s="6"/>
    </row>
    <row r="21" ht="15.75" customHeight="1">
      <c r="A21" s="6"/>
    </row>
    <row r="22" ht="15.75" customHeight="1"/>
    <row r="23" ht="15.75" customHeight="1"/>
    <row r="24" ht="15.75" customHeight="1"/>
    <row r="25" ht="15.75" customHeight="1">
      <c r="C25" s="7"/>
    </row>
    <row r="26" ht="15.75" customHeight="1">
      <c r="C26" s="7"/>
    </row>
    <row r="27" ht="15.75" customHeight="1">
      <c r="C27" s="7"/>
    </row>
    <row r="28" ht="15.75" customHeight="1">
      <c r="C28" s="7"/>
    </row>
    <row r="29" ht="15.75" customHeight="1">
      <c r="C29" s="7"/>
    </row>
    <row r="30" ht="15.75" customHeight="1">
      <c r="C30" s="7"/>
    </row>
    <row r="31" ht="15.75" customHeight="1">
      <c r="C31" s="7"/>
    </row>
    <row r="32" ht="15.75" customHeight="1">
      <c r="C32" s="7"/>
    </row>
    <row r="33" ht="15.75" customHeight="1">
      <c r="C33" s="7"/>
    </row>
    <row r="34" ht="15.75" customHeight="1">
      <c r="C34" s="7"/>
    </row>
    <row r="35" ht="15.75" customHeight="1">
      <c r="C35" s="7"/>
    </row>
    <row r="36" ht="15.75" customHeight="1">
      <c r="C36" s="7"/>
    </row>
    <row r="37" ht="15.75" customHeight="1">
      <c r="C37" s="7"/>
    </row>
    <row r="38" ht="15.75" customHeight="1">
      <c r="C38" s="7"/>
    </row>
    <row r="39" ht="15.75" customHeight="1">
      <c r="C39" s="7"/>
    </row>
    <row r="40" ht="15.75" customHeight="1">
      <c r="C40" s="7"/>
    </row>
    <row r="41" ht="15.75" customHeight="1">
      <c r="C41" s="7"/>
    </row>
    <row r="42" ht="15.75" customHeight="1">
      <c r="C42" s="7"/>
    </row>
    <row r="43" ht="15.75" customHeight="1">
      <c r="C43" s="7"/>
    </row>
    <row r="44" ht="15.75" customHeight="1">
      <c r="C44" s="7"/>
    </row>
    <row r="45" ht="15.75" customHeight="1">
      <c r="C45" s="7"/>
    </row>
    <row r="46" ht="15.75" customHeight="1">
      <c r="C46" s="7"/>
    </row>
    <row r="47" ht="15.75" customHeight="1">
      <c r="C47" s="7"/>
    </row>
    <row r="48" ht="15.75" customHeight="1">
      <c r="C48" s="7"/>
    </row>
    <row r="49" ht="15.75" customHeight="1">
      <c r="C49" s="7"/>
    </row>
    <row r="50" ht="15.75" customHeight="1">
      <c r="C50" s="7"/>
    </row>
    <row r="51" ht="15.75" customHeight="1">
      <c r="C51" s="7"/>
    </row>
    <row r="52" ht="15.75" customHeight="1">
      <c r="C52" s="7"/>
    </row>
    <row r="53" ht="15.75" customHeight="1">
      <c r="C53" s="7"/>
    </row>
    <row r="54" ht="15.75" customHeight="1">
      <c r="C54" s="7"/>
    </row>
    <row r="55" ht="15.75" customHeight="1">
      <c r="C55" s="7"/>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2" width="18.13"/>
    <col customWidth="1" min="3" max="3" width="9.38"/>
    <col customWidth="1" min="4" max="6" width="35.63"/>
  </cols>
  <sheetData>
    <row r="1" ht="36.75" customHeight="1">
      <c r="A1" s="8" t="s">
        <v>7</v>
      </c>
      <c r="B1" s="9"/>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4"/>
    </row>
    <row r="2" ht="36.75" customHeight="1">
      <c r="A2" s="15" t="s">
        <v>9</v>
      </c>
      <c r="B2" s="15" t="s">
        <v>10</v>
      </c>
      <c r="C2" s="16" t="s">
        <v>11</v>
      </c>
      <c r="D2" s="17"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c r="AO2" s="14"/>
    </row>
    <row r="3">
      <c r="A3" s="21" t="s">
        <v>49</v>
      </c>
      <c r="B3" s="22" t="s">
        <v>50</v>
      </c>
      <c r="C3" s="23" t="s">
        <v>51</v>
      </c>
      <c r="D3" s="24" t="s">
        <v>52</v>
      </c>
      <c r="E3" s="25" t="s">
        <v>53</v>
      </c>
      <c r="F3" s="25" t="s">
        <v>54</v>
      </c>
      <c r="G3" s="26"/>
      <c r="H3" s="27"/>
      <c r="I3" s="26"/>
      <c r="J3" s="27"/>
      <c r="K3" s="26"/>
      <c r="L3" s="27"/>
      <c r="M3" s="28"/>
      <c r="N3" s="28"/>
      <c r="O3" s="28"/>
      <c r="P3" s="28"/>
      <c r="Q3" s="28"/>
      <c r="R3" s="28"/>
      <c r="S3" s="28"/>
      <c r="T3" s="28"/>
      <c r="U3" s="28"/>
      <c r="V3" s="28"/>
      <c r="W3" s="28"/>
      <c r="X3" s="28"/>
      <c r="Y3" s="28"/>
      <c r="Z3" s="28"/>
      <c r="AA3" s="28"/>
      <c r="AB3" s="28"/>
      <c r="AC3" s="28"/>
      <c r="AD3" s="28"/>
      <c r="AE3" s="28"/>
      <c r="AF3" s="28"/>
      <c r="AG3" s="28"/>
      <c r="AH3" s="28"/>
      <c r="AI3" s="28"/>
      <c r="AJ3" s="28"/>
      <c r="AK3" s="29">
        <v>30.0</v>
      </c>
      <c r="AL3" s="30">
        <f t="shared" ref="AL3:AL37" si="1">(COUNTIF(G3:AJ3,"WT"))/$AK$3</f>
        <v>0</v>
      </c>
      <c r="AM3" s="30">
        <f t="shared" ref="AM3:AM37" si="2">(COUNTIF(G3:AJ3,"SU"))/$AK$3</f>
        <v>0</v>
      </c>
      <c r="AN3" s="30">
        <f t="shared" ref="AN3:AN37" si="3">(COUNTIF(G3:AJ3,"GD"))/$AK$3</f>
        <v>0</v>
      </c>
      <c r="AO3" s="14"/>
    </row>
    <row r="4">
      <c r="A4" s="31"/>
      <c r="B4" s="32" t="s">
        <v>55</v>
      </c>
      <c r="C4" s="33">
        <v>1.0</v>
      </c>
      <c r="D4" s="25" t="s">
        <v>56</v>
      </c>
      <c r="E4" s="25" t="s">
        <v>57</v>
      </c>
      <c r="F4" s="25" t="s">
        <v>58</v>
      </c>
      <c r="G4" s="34"/>
      <c r="H4" s="35"/>
      <c r="I4" s="34"/>
      <c r="J4" s="35"/>
      <c r="K4" s="34"/>
      <c r="L4" s="35"/>
      <c r="M4" s="28"/>
      <c r="N4" s="28"/>
      <c r="O4" s="28"/>
      <c r="P4" s="28"/>
      <c r="Q4" s="28"/>
      <c r="R4" s="28"/>
      <c r="S4" s="28"/>
      <c r="T4" s="28"/>
      <c r="U4" s="28"/>
      <c r="V4" s="28"/>
      <c r="W4" s="28"/>
      <c r="X4" s="28"/>
      <c r="Y4" s="28"/>
      <c r="Z4" s="28"/>
      <c r="AA4" s="28"/>
      <c r="AB4" s="28"/>
      <c r="AC4" s="28"/>
      <c r="AD4" s="28"/>
      <c r="AE4" s="28"/>
      <c r="AF4" s="28"/>
      <c r="AG4" s="28"/>
      <c r="AH4" s="28"/>
      <c r="AI4" s="28"/>
      <c r="AJ4" s="28"/>
      <c r="AK4" s="36">
        <v>30.0</v>
      </c>
      <c r="AL4" s="37">
        <f t="shared" si="1"/>
        <v>0</v>
      </c>
      <c r="AM4" s="37">
        <f t="shared" si="2"/>
        <v>0</v>
      </c>
      <c r="AN4" s="37">
        <f t="shared" si="3"/>
        <v>0</v>
      </c>
      <c r="AO4" s="14"/>
    </row>
    <row r="5">
      <c r="A5" s="38"/>
      <c r="B5" s="32" t="s">
        <v>59</v>
      </c>
      <c r="C5" s="33">
        <v>2.0</v>
      </c>
      <c r="D5" s="25" t="s">
        <v>60</v>
      </c>
      <c r="E5" s="25" t="s">
        <v>61</v>
      </c>
      <c r="F5" s="25" t="s">
        <v>62</v>
      </c>
      <c r="G5" s="34"/>
      <c r="H5" s="35"/>
      <c r="I5" s="34"/>
      <c r="J5" s="35"/>
      <c r="K5" s="34"/>
      <c r="L5" s="35"/>
      <c r="M5" s="28"/>
      <c r="N5" s="28"/>
      <c r="O5" s="28"/>
      <c r="P5" s="28"/>
      <c r="Q5" s="28"/>
      <c r="R5" s="28"/>
      <c r="S5" s="28"/>
      <c r="T5" s="28"/>
      <c r="U5" s="28"/>
      <c r="V5" s="28"/>
      <c r="W5" s="28"/>
      <c r="X5" s="28"/>
      <c r="Y5" s="28"/>
      <c r="Z5" s="28"/>
      <c r="AA5" s="28"/>
      <c r="AB5" s="28"/>
      <c r="AC5" s="28"/>
      <c r="AD5" s="28"/>
      <c r="AE5" s="28"/>
      <c r="AF5" s="28"/>
      <c r="AG5" s="28"/>
      <c r="AH5" s="28"/>
      <c r="AI5" s="28"/>
      <c r="AJ5" s="28"/>
      <c r="AK5" s="13"/>
      <c r="AL5" s="30">
        <f t="shared" si="1"/>
        <v>0</v>
      </c>
      <c r="AM5" s="30">
        <f t="shared" si="2"/>
        <v>0</v>
      </c>
      <c r="AN5" s="30">
        <f t="shared" si="3"/>
        <v>0</v>
      </c>
      <c r="AO5" s="14"/>
    </row>
    <row r="6">
      <c r="A6" s="31"/>
      <c r="B6" s="32" t="s">
        <v>63</v>
      </c>
      <c r="C6" s="33">
        <v>3.0</v>
      </c>
      <c r="D6" s="25" t="s">
        <v>64</v>
      </c>
      <c r="E6" s="25" t="s">
        <v>65</v>
      </c>
      <c r="F6" s="39" t="s">
        <v>66</v>
      </c>
      <c r="G6" s="34"/>
      <c r="H6" s="35"/>
      <c r="I6" s="34"/>
      <c r="J6" s="35"/>
      <c r="K6" s="34"/>
      <c r="L6" s="35"/>
      <c r="M6" s="28"/>
      <c r="N6" s="28"/>
      <c r="O6" s="28"/>
      <c r="P6" s="28"/>
      <c r="Q6" s="28"/>
      <c r="R6" s="28"/>
      <c r="S6" s="28"/>
      <c r="T6" s="28"/>
      <c r="U6" s="28"/>
      <c r="V6" s="28"/>
      <c r="W6" s="28"/>
      <c r="X6" s="28"/>
      <c r="Y6" s="28"/>
      <c r="Z6" s="28"/>
      <c r="AA6" s="28"/>
      <c r="AB6" s="28"/>
      <c r="AC6" s="28"/>
      <c r="AD6" s="28"/>
      <c r="AE6" s="28"/>
      <c r="AF6" s="28"/>
      <c r="AG6" s="28"/>
      <c r="AH6" s="28"/>
      <c r="AI6" s="28"/>
      <c r="AJ6" s="28"/>
      <c r="AK6" s="40"/>
      <c r="AL6" s="37">
        <f t="shared" si="1"/>
        <v>0</v>
      </c>
      <c r="AM6" s="37">
        <f t="shared" si="2"/>
        <v>0</v>
      </c>
      <c r="AN6" s="37">
        <f t="shared" si="3"/>
        <v>0</v>
      </c>
      <c r="AO6" s="14"/>
    </row>
    <row r="7">
      <c r="A7" s="38"/>
      <c r="B7" s="32" t="s">
        <v>67</v>
      </c>
      <c r="C7" s="33">
        <v>4.0</v>
      </c>
      <c r="D7" s="25" t="s">
        <v>68</v>
      </c>
      <c r="E7" s="25" t="s">
        <v>69</v>
      </c>
      <c r="F7" s="25" t="s">
        <v>70</v>
      </c>
      <c r="G7" s="34"/>
      <c r="H7" s="35"/>
      <c r="I7" s="34"/>
      <c r="J7" s="35"/>
      <c r="K7" s="34"/>
      <c r="L7" s="35"/>
      <c r="M7" s="28"/>
      <c r="N7" s="28"/>
      <c r="O7" s="28"/>
      <c r="P7" s="28"/>
      <c r="Q7" s="28"/>
      <c r="R7" s="28"/>
      <c r="S7" s="28"/>
      <c r="T7" s="28"/>
      <c r="U7" s="28"/>
      <c r="V7" s="28"/>
      <c r="W7" s="28"/>
      <c r="X7" s="28"/>
      <c r="Y7" s="28"/>
      <c r="Z7" s="28"/>
      <c r="AA7" s="28"/>
      <c r="AB7" s="28"/>
      <c r="AC7" s="28"/>
      <c r="AD7" s="28"/>
      <c r="AE7" s="28"/>
      <c r="AF7" s="28"/>
      <c r="AG7" s="28"/>
      <c r="AH7" s="28"/>
      <c r="AI7" s="28"/>
      <c r="AJ7" s="28"/>
      <c r="AK7" s="13"/>
      <c r="AL7" s="30">
        <f t="shared" si="1"/>
        <v>0</v>
      </c>
      <c r="AM7" s="30">
        <f t="shared" si="2"/>
        <v>0</v>
      </c>
      <c r="AN7" s="30">
        <f t="shared" si="3"/>
        <v>0</v>
      </c>
      <c r="AO7" s="14"/>
    </row>
    <row r="8">
      <c r="A8" s="31"/>
      <c r="B8" s="32" t="s">
        <v>71</v>
      </c>
      <c r="C8" s="33">
        <v>5.0</v>
      </c>
      <c r="D8" s="25" t="s">
        <v>72</v>
      </c>
      <c r="E8" s="25" t="s">
        <v>73</v>
      </c>
      <c r="F8" s="25" t="s">
        <v>74</v>
      </c>
      <c r="G8" s="34"/>
      <c r="H8" s="35"/>
      <c r="I8" s="34"/>
      <c r="J8" s="35"/>
      <c r="K8" s="34"/>
      <c r="L8" s="35"/>
      <c r="M8" s="28"/>
      <c r="N8" s="28"/>
      <c r="O8" s="28"/>
      <c r="P8" s="28"/>
      <c r="Q8" s="28"/>
      <c r="R8" s="28"/>
      <c r="S8" s="28"/>
      <c r="T8" s="28"/>
      <c r="U8" s="28"/>
      <c r="V8" s="28"/>
      <c r="W8" s="28"/>
      <c r="X8" s="28"/>
      <c r="Y8" s="28"/>
      <c r="Z8" s="28"/>
      <c r="AA8" s="28"/>
      <c r="AB8" s="28"/>
      <c r="AC8" s="28"/>
      <c r="AD8" s="28"/>
      <c r="AE8" s="28"/>
      <c r="AF8" s="28"/>
      <c r="AG8" s="28"/>
      <c r="AH8" s="28"/>
      <c r="AI8" s="28"/>
      <c r="AJ8" s="28"/>
      <c r="AK8" s="40"/>
      <c r="AL8" s="37">
        <f t="shared" si="1"/>
        <v>0</v>
      </c>
      <c r="AM8" s="37">
        <f t="shared" si="2"/>
        <v>0</v>
      </c>
      <c r="AN8" s="37">
        <f t="shared" si="3"/>
        <v>0</v>
      </c>
      <c r="AO8" s="14"/>
    </row>
    <row r="9">
      <c r="A9" s="38"/>
      <c r="B9" s="32" t="s">
        <v>75</v>
      </c>
      <c r="C9" s="41">
        <v>6.0</v>
      </c>
      <c r="D9" s="25" t="s">
        <v>76</v>
      </c>
      <c r="E9" s="25" t="s">
        <v>77</v>
      </c>
      <c r="F9" s="25" t="s">
        <v>78</v>
      </c>
      <c r="G9" s="34"/>
      <c r="H9" s="35"/>
      <c r="I9" s="34"/>
      <c r="J9" s="35"/>
      <c r="K9" s="34"/>
      <c r="L9" s="35"/>
      <c r="M9" s="28"/>
      <c r="N9" s="28"/>
      <c r="O9" s="28"/>
      <c r="P9" s="28"/>
      <c r="Q9" s="28"/>
      <c r="R9" s="28"/>
      <c r="S9" s="28"/>
      <c r="T9" s="28"/>
      <c r="U9" s="28"/>
      <c r="V9" s="28"/>
      <c r="W9" s="28"/>
      <c r="X9" s="28"/>
      <c r="Y9" s="28"/>
      <c r="Z9" s="28"/>
      <c r="AA9" s="28"/>
      <c r="AB9" s="28"/>
      <c r="AC9" s="28"/>
      <c r="AD9" s="28"/>
      <c r="AE9" s="28"/>
      <c r="AF9" s="28"/>
      <c r="AG9" s="28"/>
      <c r="AH9" s="28"/>
      <c r="AI9" s="28"/>
      <c r="AJ9" s="28"/>
      <c r="AK9" s="13"/>
      <c r="AL9" s="30">
        <f t="shared" si="1"/>
        <v>0</v>
      </c>
      <c r="AM9" s="30">
        <f t="shared" si="2"/>
        <v>0</v>
      </c>
      <c r="AN9" s="30">
        <f t="shared" si="3"/>
        <v>0</v>
      </c>
      <c r="AO9" s="14"/>
    </row>
    <row r="10">
      <c r="A10" s="42"/>
      <c r="B10" s="32" t="s">
        <v>79</v>
      </c>
      <c r="C10" s="41">
        <v>7.0</v>
      </c>
      <c r="D10" s="25" t="s">
        <v>80</v>
      </c>
      <c r="E10" s="25" t="s">
        <v>81</v>
      </c>
      <c r="F10" s="25" t="s">
        <v>82</v>
      </c>
      <c r="G10" s="34"/>
      <c r="H10" s="35"/>
      <c r="I10" s="34"/>
      <c r="J10" s="35"/>
      <c r="K10" s="34"/>
      <c r="L10" s="35"/>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40"/>
      <c r="AL10" s="37">
        <f t="shared" si="1"/>
        <v>0</v>
      </c>
      <c r="AM10" s="37">
        <f t="shared" si="2"/>
        <v>0</v>
      </c>
      <c r="AN10" s="37">
        <f t="shared" si="3"/>
        <v>0</v>
      </c>
      <c r="AO10" s="14"/>
    </row>
    <row r="11">
      <c r="A11" s="43" t="s">
        <v>83</v>
      </c>
      <c r="B11" s="22" t="s">
        <v>84</v>
      </c>
      <c r="C11" s="44">
        <v>1.0</v>
      </c>
      <c r="D11" s="24" t="s">
        <v>85</v>
      </c>
      <c r="E11" s="45" t="s">
        <v>86</v>
      </c>
      <c r="F11" s="25" t="s">
        <v>87</v>
      </c>
      <c r="G11" s="34"/>
      <c r="H11" s="35"/>
      <c r="I11" s="34"/>
      <c r="J11" s="35"/>
      <c r="K11" s="34"/>
      <c r="L11" s="35"/>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13"/>
      <c r="AL11" s="30">
        <f t="shared" si="1"/>
        <v>0</v>
      </c>
      <c r="AM11" s="30">
        <f t="shared" si="2"/>
        <v>0</v>
      </c>
      <c r="AN11" s="30">
        <f t="shared" si="3"/>
        <v>0</v>
      </c>
      <c r="AO11" s="14"/>
    </row>
    <row r="12">
      <c r="A12" s="31"/>
      <c r="B12" s="45" t="s">
        <v>88</v>
      </c>
      <c r="C12" s="44">
        <v>2.0</v>
      </c>
      <c r="D12" s="25" t="s">
        <v>89</v>
      </c>
      <c r="E12" s="24" t="s">
        <v>90</v>
      </c>
      <c r="F12" s="25" t="s">
        <v>91</v>
      </c>
      <c r="G12" s="34"/>
      <c r="H12" s="35"/>
      <c r="I12" s="34"/>
      <c r="J12" s="35"/>
      <c r="K12" s="34"/>
      <c r="L12" s="35"/>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40"/>
      <c r="AL12" s="37">
        <f t="shared" si="1"/>
        <v>0</v>
      </c>
      <c r="AM12" s="37">
        <f t="shared" si="2"/>
        <v>0</v>
      </c>
      <c r="AN12" s="37">
        <f t="shared" si="3"/>
        <v>0</v>
      </c>
      <c r="AO12" s="14"/>
    </row>
    <row r="13">
      <c r="A13" s="38"/>
      <c r="B13" s="32" t="s">
        <v>92</v>
      </c>
      <c r="C13" s="44">
        <v>3.0</v>
      </c>
      <c r="D13" s="25" t="s">
        <v>93</v>
      </c>
      <c r="E13" s="25" t="s">
        <v>94</v>
      </c>
      <c r="F13" s="25" t="s">
        <v>95</v>
      </c>
      <c r="G13" s="34"/>
      <c r="H13" s="35"/>
      <c r="I13" s="34"/>
      <c r="J13" s="35"/>
      <c r="K13" s="34"/>
      <c r="L13" s="35"/>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13"/>
      <c r="AL13" s="30">
        <f t="shared" si="1"/>
        <v>0</v>
      </c>
      <c r="AM13" s="30">
        <f t="shared" si="2"/>
        <v>0</v>
      </c>
      <c r="AN13" s="30">
        <f t="shared" si="3"/>
        <v>0</v>
      </c>
      <c r="AO13" s="14"/>
    </row>
    <row r="14">
      <c r="A14" s="31"/>
      <c r="B14" s="32" t="s">
        <v>96</v>
      </c>
      <c r="C14" s="44">
        <v>4.0</v>
      </c>
      <c r="D14" s="25" t="s">
        <v>97</v>
      </c>
      <c r="E14" s="39" t="s">
        <v>98</v>
      </c>
      <c r="F14" s="39" t="s">
        <v>99</v>
      </c>
      <c r="G14" s="34"/>
      <c r="H14" s="35"/>
      <c r="I14" s="34"/>
      <c r="J14" s="35"/>
      <c r="K14" s="34"/>
      <c r="L14" s="35"/>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40"/>
      <c r="AL14" s="37">
        <f t="shared" si="1"/>
        <v>0</v>
      </c>
      <c r="AM14" s="37">
        <f t="shared" si="2"/>
        <v>0</v>
      </c>
      <c r="AN14" s="37">
        <f t="shared" si="3"/>
        <v>0</v>
      </c>
      <c r="AO14" s="14"/>
    </row>
    <row r="15">
      <c r="A15" s="38"/>
      <c r="B15" s="32" t="s">
        <v>100</v>
      </c>
      <c r="C15" s="44">
        <v>5.0</v>
      </c>
      <c r="D15" s="25" t="s">
        <v>101</v>
      </c>
      <c r="E15" s="25" t="s">
        <v>102</v>
      </c>
      <c r="F15" s="25" t="s">
        <v>103</v>
      </c>
      <c r="G15" s="34"/>
      <c r="H15" s="35"/>
      <c r="I15" s="34"/>
      <c r="J15" s="35"/>
      <c r="K15" s="34"/>
      <c r="L15" s="35"/>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13"/>
      <c r="AL15" s="30">
        <f t="shared" si="1"/>
        <v>0</v>
      </c>
      <c r="AM15" s="30">
        <f t="shared" si="2"/>
        <v>0</v>
      </c>
      <c r="AN15" s="30">
        <f t="shared" si="3"/>
        <v>0</v>
      </c>
      <c r="AO15" s="14"/>
    </row>
    <row r="16">
      <c r="A16" s="31"/>
      <c r="B16" s="32" t="s">
        <v>104</v>
      </c>
      <c r="C16" s="41">
        <v>6.0</v>
      </c>
      <c r="D16" s="25" t="s">
        <v>105</v>
      </c>
      <c r="E16" s="25" t="s">
        <v>106</v>
      </c>
      <c r="F16" s="25" t="s">
        <v>107</v>
      </c>
      <c r="G16" s="34"/>
      <c r="H16" s="35"/>
      <c r="I16" s="34"/>
      <c r="J16" s="35"/>
      <c r="K16" s="34"/>
      <c r="L16" s="35"/>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40"/>
      <c r="AL16" s="37">
        <f t="shared" si="1"/>
        <v>0</v>
      </c>
      <c r="AM16" s="37">
        <f t="shared" si="2"/>
        <v>0</v>
      </c>
      <c r="AN16" s="37">
        <f t="shared" si="3"/>
        <v>0</v>
      </c>
      <c r="AO16" s="14"/>
    </row>
    <row r="17">
      <c r="A17" s="38"/>
      <c r="B17" s="32" t="s">
        <v>108</v>
      </c>
      <c r="C17" s="41">
        <v>7.0</v>
      </c>
      <c r="D17" s="25" t="s">
        <v>109</v>
      </c>
      <c r="E17" s="25" t="s">
        <v>110</v>
      </c>
      <c r="F17" s="25" t="s">
        <v>111</v>
      </c>
      <c r="G17" s="34"/>
      <c r="H17" s="35"/>
      <c r="I17" s="34"/>
      <c r="J17" s="35"/>
      <c r="K17" s="34"/>
      <c r="L17" s="35"/>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13"/>
      <c r="AL17" s="30">
        <f t="shared" si="1"/>
        <v>0</v>
      </c>
      <c r="AM17" s="30">
        <f t="shared" si="2"/>
        <v>0</v>
      </c>
      <c r="AN17" s="30">
        <f t="shared" si="3"/>
        <v>0</v>
      </c>
      <c r="AO17" s="14"/>
    </row>
    <row r="18">
      <c r="A18" s="42"/>
      <c r="B18" s="32" t="s">
        <v>112</v>
      </c>
      <c r="C18" s="41">
        <v>8.0</v>
      </c>
      <c r="D18" s="25" t="s">
        <v>113</v>
      </c>
      <c r="E18" s="25" t="s">
        <v>114</v>
      </c>
      <c r="F18" s="25" t="s">
        <v>115</v>
      </c>
      <c r="G18" s="34"/>
      <c r="H18" s="35"/>
      <c r="I18" s="34"/>
      <c r="J18" s="35"/>
      <c r="K18" s="34"/>
      <c r="L18" s="35"/>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40"/>
      <c r="AL18" s="37">
        <f t="shared" si="1"/>
        <v>0</v>
      </c>
      <c r="AM18" s="37">
        <f t="shared" si="2"/>
        <v>0</v>
      </c>
      <c r="AN18" s="37">
        <f t="shared" si="3"/>
        <v>0</v>
      </c>
      <c r="AO18" s="14"/>
    </row>
    <row r="19">
      <c r="A19" s="46" t="s">
        <v>116</v>
      </c>
      <c r="B19" s="47" t="s">
        <v>117</v>
      </c>
      <c r="C19" s="44">
        <v>1.0</v>
      </c>
      <c r="D19" s="48" t="s">
        <v>118</v>
      </c>
      <c r="E19" s="39" t="s">
        <v>119</v>
      </c>
      <c r="F19" s="39" t="s">
        <v>120</v>
      </c>
      <c r="G19" s="34"/>
      <c r="H19" s="35"/>
      <c r="I19" s="34"/>
      <c r="J19" s="35"/>
      <c r="K19" s="34"/>
      <c r="L19" s="35"/>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13"/>
      <c r="AL19" s="30">
        <f t="shared" si="1"/>
        <v>0</v>
      </c>
      <c r="AM19" s="30">
        <f t="shared" si="2"/>
        <v>0</v>
      </c>
      <c r="AN19" s="30">
        <f t="shared" si="3"/>
        <v>0</v>
      </c>
      <c r="AO19" s="14"/>
    </row>
    <row r="20">
      <c r="A20" s="49"/>
      <c r="B20" s="47" t="s">
        <v>121</v>
      </c>
      <c r="C20" s="44">
        <v>2.0</v>
      </c>
      <c r="D20" s="39" t="s">
        <v>122</v>
      </c>
      <c r="E20" s="25" t="s">
        <v>123</v>
      </c>
      <c r="F20" s="25" t="s">
        <v>124</v>
      </c>
      <c r="G20" s="34"/>
      <c r="H20" s="35"/>
      <c r="I20" s="34"/>
      <c r="J20" s="35"/>
      <c r="K20" s="34"/>
      <c r="L20" s="35"/>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40"/>
      <c r="AL20" s="37">
        <f t="shared" si="1"/>
        <v>0</v>
      </c>
      <c r="AM20" s="37">
        <f t="shared" si="2"/>
        <v>0</v>
      </c>
      <c r="AN20" s="37">
        <f t="shared" si="3"/>
        <v>0</v>
      </c>
      <c r="AO20" s="14"/>
    </row>
    <row r="21">
      <c r="A21" s="50"/>
      <c r="B21" s="47" t="s">
        <v>125</v>
      </c>
      <c r="C21" s="44">
        <v>3.0</v>
      </c>
      <c r="D21" s="25" t="s">
        <v>126</v>
      </c>
      <c r="E21" s="25" t="s">
        <v>127</v>
      </c>
      <c r="F21" s="25" t="s">
        <v>128</v>
      </c>
      <c r="G21" s="34"/>
      <c r="H21" s="35"/>
      <c r="I21" s="34"/>
      <c r="J21" s="35"/>
      <c r="K21" s="34"/>
      <c r="L21" s="35"/>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13"/>
      <c r="AL21" s="30">
        <f t="shared" si="1"/>
        <v>0</v>
      </c>
      <c r="AM21" s="30">
        <f t="shared" si="2"/>
        <v>0</v>
      </c>
      <c r="AN21" s="30">
        <f t="shared" si="3"/>
        <v>0</v>
      </c>
      <c r="AO21" s="14"/>
    </row>
    <row r="22">
      <c r="A22" s="49"/>
      <c r="B22" s="47" t="s">
        <v>129</v>
      </c>
      <c r="C22" s="44">
        <v>4.0</v>
      </c>
      <c r="D22" s="25" t="s">
        <v>130</v>
      </c>
      <c r="E22" s="25" t="s">
        <v>131</v>
      </c>
      <c r="F22" s="25" t="s">
        <v>132</v>
      </c>
      <c r="G22" s="34"/>
      <c r="H22" s="35"/>
      <c r="I22" s="34"/>
      <c r="J22" s="35"/>
      <c r="K22" s="34"/>
      <c r="L22" s="35"/>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40"/>
      <c r="AL22" s="37">
        <f t="shared" si="1"/>
        <v>0</v>
      </c>
      <c r="AM22" s="37">
        <f t="shared" si="2"/>
        <v>0</v>
      </c>
      <c r="AN22" s="37">
        <f t="shared" si="3"/>
        <v>0</v>
      </c>
      <c r="AO22" s="14"/>
    </row>
    <row r="23">
      <c r="A23" s="50"/>
      <c r="B23" s="47" t="s">
        <v>133</v>
      </c>
      <c r="C23" s="44">
        <v>5.0</v>
      </c>
      <c r="D23" s="25" t="s">
        <v>72</v>
      </c>
      <c r="E23" s="25" t="s">
        <v>73</v>
      </c>
      <c r="F23" s="25" t="s">
        <v>74</v>
      </c>
      <c r="G23" s="34"/>
      <c r="H23" s="35"/>
      <c r="I23" s="34"/>
      <c r="J23" s="35"/>
      <c r="K23" s="34"/>
      <c r="L23" s="35"/>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13"/>
      <c r="AL23" s="30">
        <f t="shared" si="1"/>
        <v>0</v>
      </c>
      <c r="AM23" s="30">
        <f t="shared" si="2"/>
        <v>0</v>
      </c>
      <c r="AN23" s="30">
        <f t="shared" si="3"/>
        <v>0</v>
      </c>
      <c r="AO23" s="14"/>
    </row>
    <row r="24">
      <c r="A24" s="49"/>
      <c r="B24" s="51" t="s">
        <v>134</v>
      </c>
      <c r="C24" s="41">
        <v>6.0</v>
      </c>
      <c r="D24" s="25" t="s">
        <v>135</v>
      </c>
      <c r="E24" s="39" t="s">
        <v>136</v>
      </c>
      <c r="F24" s="25" t="s">
        <v>137</v>
      </c>
      <c r="G24" s="34"/>
      <c r="H24" s="35"/>
      <c r="I24" s="34"/>
      <c r="J24" s="35"/>
      <c r="K24" s="34"/>
      <c r="L24" s="35"/>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40"/>
      <c r="AL24" s="37">
        <f t="shared" si="1"/>
        <v>0</v>
      </c>
      <c r="AM24" s="37">
        <f t="shared" si="2"/>
        <v>0</v>
      </c>
      <c r="AN24" s="37">
        <f t="shared" si="3"/>
        <v>0</v>
      </c>
      <c r="AO24" s="14"/>
    </row>
    <row r="25">
      <c r="A25" s="50"/>
      <c r="B25" s="47" t="s">
        <v>138</v>
      </c>
      <c r="C25" s="41">
        <v>7.0</v>
      </c>
      <c r="D25" s="25" t="s">
        <v>139</v>
      </c>
      <c r="E25" s="25" t="s">
        <v>140</v>
      </c>
      <c r="F25" s="25" t="s">
        <v>141</v>
      </c>
      <c r="G25" s="34"/>
      <c r="H25" s="35"/>
      <c r="I25" s="34"/>
      <c r="J25" s="35"/>
      <c r="K25" s="34"/>
      <c r="L25" s="35"/>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13"/>
      <c r="AL25" s="30">
        <f t="shared" si="1"/>
        <v>0</v>
      </c>
      <c r="AM25" s="30">
        <f t="shared" si="2"/>
        <v>0</v>
      </c>
      <c r="AN25" s="30">
        <f t="shared" si="3"/>
        <v>0</v>
      </c>
      <c r="AO25" s="14"/>
    </row>
    <row r="26">
      <c r="A26" s="49"/>
      <c r="B26" s="47" t="s">
        <v>142</v>
      </c>
      <c r="C26" s="41">
        <v>8.0</v>
      </c>
      <c r="D26" s="25" t="s">
        <v>143</v>
      </c>
      <c r="E26" s="25" t="s">
        <v>144</v>
      </c>
      <c r="F26" s="25" t="s">
        <v>145</v>
      </c>
      <c r="G26" s="34"/>
      <c r="H26" s="35"/>
      <c r="I26" s="34"/>
      <c r="J26" s="35"/>
      <c r="K26" s="34"/>
      <c r="L26" s="35"/>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40"/>
      <c r="AL26" s="37">
        <f t="shared" si="1"/>
        <v>0</v>
      </c>
      <c r="AM26" s="37">
        <f t="shared" si="2"/>
        <v>0</v>
      </c>
      <c r="AN26" s="37">
        <f t="shared" si="3"/>
        <v>0</v>
      </c>
      <c r="AO26" s="14"/>
    </row>
    <row r="27">
      <c r="A27" s="52" t="s">
        <v>146</v>
      </c>
      <c r="B27" s="22" t="s">
        <v>147</v>
      </c>
      <c r="C27" s="44">
        <v>1.0</v>
      </c>
      <c r="D27" s="24" t="s">
        <v>148</v>
      </c>
      <c r="E27" s="53" t="s">
        <v>149</v>
      </c>
      <c r="F27" s="25" t="s">
        <v>150</v>
      </c>
      <c r="G27" s="34"/>
      <c r="H27" s="35"/>
      <c r="I27" s="34"/>
      <c r="J27" s="35"/>
      <c r="K27" s="34"/>
      <c r="L27" s="35"/>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13"/>
      <c r="AL27" s="30">
        <f t="shared" si="1"/>
        <v>0</v>
      </c>
      <c r="AM27" s="30">
        <f t="shared" si="2"/>
        <v>0</v>
      </c>
      <c r="AN27" s="30">
        <f t="shared" si="3"/>
        <v>0</v>
      </c>
      <c r="AO27" s="14"/>
    </row>
    <row r="28">
      <c r="A28" s="31"/>
      <c r="B28" s="32" t="s">
        <v>151</v>
      </c>
      <c r="C28" s="44">
        <v>2.0</v>
      </c>
      <c r="D28" s="25" t="s">
        <v>152</v>
      </c>
      <c r="E28" s="25" t="s">
        <v>153</v>
      </c>
      <c r="F28" s="25" t="s">
        <v>154</v>
      </c>
      <c r="G28" s="34"/>
      <c r="H28" s="35"/>
      <c r="I28" s="34"/>
      <c r="J28" s="35"/>
      <c r="K28" s="34"/>
      <c r="L28" s="35"/>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40"/>
      <c r="AL28" s="37">
        <f t="shared" si="1"/>
        <v>0</v>
      </c>
      <c r="AM28" s="37">
        <f t="shared" si="2"/>
        <v>0</v>
      </c>
      <c r="AN28" s="37">
        <f t="shared" si="3"/>
        <v>0</v>
      </c>
      <c r="AO28" s="14"/>
    </row>
    <row r="29">
      <c r="A29" s="38"/>
      <c r="B29" s="32" t="s">
        <v>155</v>
      </c>
      <c r="C29" s="44">
        <v>3.0</v>
      </c>
      <c r="D29" s="25" t="s">
        <v>156</v>
      </c>
      <c r="E29" s="25" t="s">
        <v>157</v>
      </c>
      <c r="F29" s="25" t="s">
        <v>158</v>
      </c>
      <c r="G29" s="34"/>
      <c r="H29" s="35"/>
      <c r="I29" s="34"/>
      <c r="J29" s="35"/>
      <c r="K29" s="34"/>
      <c r="L29" s="35"/>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13"/>
      <c r="AL29" s="30">
        <f t="shared" si="1"/>
        <v>0</v>
      </c>
      <c r="AM29" s="30">
        <f t="shared" si="2"/>
        <v>0</v>
      </c>
      <c r="AN29" s="30">
        <f t="shared" si="3"/>
        <v>0</v>
      </c>
      <c r="AO29" s="14"/>
    </row>
    <row r="30">
      <c r="A30" s="31"/>
      <c r="B30" s="32" t="s">
        <v>159</v>
      </c>
      <c r="C30" s="44">
        <v>4.0</v>
      </c>
      <c r="D30" s="25" t="s">
        <v>160</v>
      </c>
      <c r="E30" s="25" t="s">
        <v>161</v>
      </c>
      <c r="F30" s="25" t="s">
        <v>162</v>
      </c>
      <c r="G30" s="34"/>
      <c r="H30" s="35"/>
      <c r="I30" s="34"/>
      <c r="J30" s="35"/>
      <c r="K30" s="34"/>
      <c r="L30" s="35"/>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40"/>
      <c r="AL30" s="37">
        <f t="shared" si="1"/>
        <v>0</v>
      </c>
      <c r="AM30" s="37">
        <f t="shared" si="2"/>
        <v>0</v>
      </c>
      <c r="AN30" s="37">
        <f t="shared" si="3"/>
        <v>0</v>
      </c>
      <c r="AO30" s="14"/>
    </row>
    <row r="31">
      <c r="A31" s="38"/>
      <c r="B31" s="32" t="s">
        <v>163</v>
      </c>
      <c r="C31" s="44">
        <v>5.0</v>
      </c>
      <c r="D31" s="25" t="s">
        <v>164</v>
      </c>
      <c r="E31" s="25" t="s">
        <v>165</v>
      </c>
      <c r="F31" s="25" t="s">
        <v>166</v>
      </c>
      <c r="G31" s="34"/>
      <c r="H31" s="35"/>
      <c r="I31" s="34"/>
      <c r="J31" s="35"/>
      <c r="K31" s="34"/>
      <c r="L31" s="35"/>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13"/>
      <c r="AL31" s="30">
        <f t="shared" si="1"/>
        <v>0</v>
      </c>
      <c r="AM31" s="30">
        <f t="shared" si="2"/>
        <v>0</v>
      </c>
      <c r="AN31" s="30">
        <f t="shared" si="3"/>
        <v>0</v>
      </c>
      <c r="AO31" s="14"/>
    </row>
    <row r="32">
      <c r="A32" s="42"/>
      <c r="B32" s="32" t="s">
        <v>167</v>
      </c>
      <c r="C32" s="41">
        <v>6.0</v>
      </c>
      <c r="D32" s="25" t="s">
        <v>168</v>
      </c>
      <c r="E32" s="25" t="s">
        <v>169</v>
      </c>
      <c r="F32" s="25" t="s">
        <v>170</v>
      </c>
      <c r="G32" s="34"/>
      <c r="H32" s="35"/>
      <c r="I32" s="34"/>
      <c r="J32" s="35"/>
      <c r="K32" s="34"/>
      <c r="L32" s="35"/>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40"/>
      <c r="AL32" s="37">
        <f t="shared" si="1"/>
        <v>0</v>
      </c>
      <c r="AM32" s="37">
        <f t="shared" si="2"/>
        <v>0</v>
      </c>
      <c r="AN32" s="37">
        <f t="shared" si="3"/>
        <v>0</v>
      </c>
      <c r="AO32" s="14"/>
    </row>
    <row r="33">
      <c r="A33" s="54" t="s">
        <v>171</v>
      </c>
      <c r="B33" s="22" t="s">
        <v>172</v>
      </c>
      <c r="C33" s="44">
        <v>1.0</v>
      </c>
      <c r="D33" s="24" t="s">
        <v>173</v>
      </c>
      <c r="E33" s="25" t="s">
        <v>174</v>
      </c>
      <c r="F33" s="25" t="s">
        <v>175</v>
      </c>
      <c r="G33" s="34"/>
      <c r="H33" s="35"/>
      <c r="I33" s="34"/>
      <c r="J33" s="35"/>
      <c r="K33" s="34"/>
      <c r="L33" s="35"/>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13"/>
      <c r="AL33" s="30">
        <f t="shared" si="1"/>
        <v>0</v>
      </c>
      <c r="AM33" s="30">
        <f t="shared" si="2"/>
        <v>0</v>
      </c>
      <c r="AN33" s="30">
        <f t="shared" si="3"/>
        <v>0</v>
      </c>
      <c r="AO33" s="14"/>
    </row>
    <row r="34">
      <c r="A34" s="31"/>
      <c r="B34" s="32" t="s">
        <v>176</v>
      </c>
      <c r="C34" s="44">
        <v>2.0</v>
      </c>
      <c r="D34" s="25" t="s">
        <v>177</v>
      </c>
      <c r="E34" s="25" t="s">
        <v>178</v>
      </c>
      <c r="F34" s="25" t="s">
        <v>179</v>
      </c>
      <c r="G34" s="34"/>
      <c r="H34" s="35"/>
      <c r="I34" s="34"/>
      <c r="J34" s="35"/>
      <c r="K34" s="34"/>
      <c r="L34" s="35"/>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40"/>
      <c r="AL34" s="37">
        <f t="shared" si="1"/>
        <v>0</v>
      </c>
      <c r="AM34" s="37">
        <f t="shared" si="2"/>
        <v>0</v>
      </c>
      <c r="AN34" s="37">
        <f t="shared" si="3"/>
        <v>0</v>
      </c>
      <c r="AO34" s="14"/>
    </row>
    <row r="35">
      <c r="A35" s="38"/>
      <c r="B35" s="32" t="s">
        <v>180</v>
      </c>
      <c r="C35" s="44">
        <v>3.0</v>
      </c>
      <c r="D35" s="25" t="s">
        <v>181</v>
      </c>
      <c r="E35" s="25" t="s">
        <v>182</v>
      </c>
      <c r="F35" s="25" t="s">
        <v>183</v>
      </c>
      <c r="G35" s="34"/>
      <c r="H35" s="35"/>
      <c r="I35" s="34"/>
      <c r="J35" s="35"/>
      <c r="K35" s="34"/>
      <c r="L35" s="35"/>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13"/>
      <c r="AL35" s="30">
        <f t="shared" si="1"/>
        <v>0</v>
      </c>
      <c r="AM35" s="30">
        <f t="shared" si="2"/>
        <v>0</v>
      </c>
      <c r="AN35" s="30">
        <f t="shared" si="3"/>
        <v>0</v>
      </c>
      <c r="AO35" s="14"/>
    </row>
    <row r="36">
      <c r="A36" s="31"/>
      <c r="B36" s="32" t="s">
        <v>184</v>
      </c>
      <c r="C36" s="44">
        <v>4.0</v>
      </c>
      <c r="D36" s="25" t="s">
        <v>185</v>
      </c>
      <c r="E36" s="25" t="s">
        <v>186</v>
      </c>
      <c r="F36" s="25" t="s">
        <v>187</v>
      </c>
      <c r="G36" s="34"/>
      <c r="H36" s="35"/>
      <c r="I36" s="34"/>
      <c r="J36" s="35"/>
      <c r="K36" s="34"/>
      <c r="L36" s="35"/>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40"/>
      <c r="AL36" s="37">
        <f t="shared" si="1"/>
        <v>0</v>
      </c>
      <c r="AM36" s="37">
        <f t="shared" si="2"/>
        <v>0</v>
      </c>
      <c r="AN36" s="37">
        <f t="shared" si="3"/>
        <v>0</v>
      </c>
      <c r="AO36" s="14"/>
    </row>
    <row r="37">
      <c r="A37" s="55"/>
      <c r="B37" s="32" t="s">
        <v>188</v>
      </c>
      <c r="C37" s="44">
        <v>5.0</v>
      </c>
      <c r="D37" s="25" t="s">
        <v>189</v>
      </c>
      <c r="E37" s="25" t="s">
        <v>190</v>
      </c>
      <c r="F37" s="25" t="s">
        <v>191</v>
      </c>
      <c r="G37" s="34"/>
      <c r="H37" s="56"/>
      <c r="I37" s="34"/>
      <c r="J37" s="56"/>
      <c r="K37" s="34"/>
      <c r="L37" s="56"/>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13"/>
      <c r="AL37" s="30">
        <f t="shared" si="1"/>
        <v>0</v>
      </c>
      <c r="AM37" s="30">
        <f t="shared" si="2"/>
        <v>0</v>
      </c>
      <c r="AN37" s="30">
        <f t="shared" si="3"/>
        <v>0</v>
      </c>
      <c r="AO37" s="14"/>
    </row>
    <row r="38" ht="15.75" customHeight="1">
      <c r="A38" s="57"/>
      <c r="B38" s="40"/>
      <c r="C38" s="40"/>
      <c r="D38" s="40"/>
      <c r="E38" s="40"/>
      <c r="F38" s="58" t="s">
        <v>192</v>
      </c>
      <c r="G38" s="59">
        <f t="shared" ref="G38:AJ38" si="4">(COUNTIF(G4:G37,"GD")/35)</f>
        <v>0</v>
      </c>
      <c r="H38" s="59">
        <f t="shared" si="4"/>
        <v>0</v>
      </c>
      <c r="I38" s="59">
        <f t="shared" si="4"/>
        <v>0</v>
      </c>
      <c r="J38" s="59">
        <f t="shared" si="4"/>
        <v>0</v>
      </c>
      <c r="K38" s="59">
        <f t="shared" si="4"/>
        <v>0</v>
      </c>
      <c r="L38" s="59">
        <f t="shared" si="4"/>
        <v>0</v>
      </c>
      <c r="M38" s="59">
        <f t="shared" si="4"/>
        <v>0</v>
      </c>
      <c r="N38" s="59">
        <f t="shared" si="4"/>
        <v>0</v>
      </c>
      <c r="O38" s="59">
        <f t="shared" si="4"/>
        <v>0</v>
      </c>
      <c r="P38" s="59">
        <f t="shared" si="4"/>
        <v>0</v>
      </c>
      <c r="Q38" s="59">
        <f t="shared" si="4"/>
        <v>0</v>
      </c>
      <c r="R38" s="59">
        <f t="shared" si="4"/>
        <v>0</v>
      </c>
      <c r="S38" s="59">
        <f t="shared" si="4"/>
        <v>0</v>
      </c>
      <c r="T38" s="59">
        <f t="shared" si="4"/>
        <v>0</v>
      </c>
      <c r="U38" s="59">
        <f t="shared" si="4"/>
        <v>0</v>
      </c>
      <c r="V38" s="59">
        <f t="shared" si="4"/>
        <v>0</v>
      </c>
      <c r="W38" s="59">
        <f t="shared" si="4"/>
        <v>0</v>
      </c>
      <c r="X38" s="59">
        <f t="shared" si="4"/>
        <v>0</v>
      </c>
      <c r="Y38" s="59">
        <f t="shared" si="4"/>
        <v>0</v>
      </c>
      <c r="Z38" s="59">
        <f t="shared" si="4"/>
        <v>0</v>
      </c>
      <c r="AA38" s="59">
        <f t="shared" si="4"/>
        <v>0</v>
      </c>
      <c r="AB38" s="59">
        <f t="shared" si="4"/>
        <v>0</v>
      </c>
      <c r="AC38" s="59">
        <f t="shared" si="4"/>
        <v>0</v>
      </c>
      <c r="AD38" s="59">
        <f t="shared" si="4"/>
        <v>0</v>
      </c>
      <c r="AE38" s="59">
        <f t="shared" si="4"/>
        <v>0</v>
      </c>
      <c r="AF38" s="59">
        <f t="shared" si="4"/>
        <v>0</v>
      </c>
      <c r="AG38" s="59">
        <f t="shared" si="4"/>
        <v>0</v>
      </c>
      <c r="AH38" s="59">
        <f t="shared" si="4"/>
        <v>0</v>
      </c>
      <c r="AI38" s="59">
        <f t="shared" si="4"/>
        <v>0</v>
      </c>
      <c r="AJ38" s="59">
        <f t="shared" si="4"/>
        <v>0</v>
      </c>
      <c r="AK38" s="40"/>
      <c r="AL38" s="40"/>
      <c r="AM38" s="40"/>
      <c r="AN38" s="40"/>
      <c r="AO38" s="14"/>
    </row>
    <row r="39" ht="15.75" customHeight="1">
      <c r="A39" s="60"/>
      <c r="B39" s="13"/>
      <c r="C39" s="13"/>
      <c r="D39" s="13"/>
      <c r="E39" s="13"/>
      <c r="F39" s="61" t="s">
        <v>193</v>
      </c>
      <c r="G39" s="62">
        <f t="shared" ref="G39:AJ39" si="5">(COUNTIF(G4:G37,"SU")/35)</f>
        <v>0</v>
      </c>
      <c r="H39" s="62">
        <f t="shared" si="5"/>
        <v>0</v>
      </c>
      <c r="I39" s="62">
        <f t="shared" si="5"/>
        <v>0</v>
      </c>
      <c r="J39" s="62">
        <f t="shared" si="5"/>
        <v>0</v>
      </c>
      <c r="K39" s="62">
        <f t="shared" si="5"/>
        <v>0</v>
      </c>
      <c r="L39" s="62">
        <f t="shared" si="5"/>
        <v>0</v>
      </c>
      <c r="M39" s="62">
        <f t="shared" si="5"/>
        <v>0</v>
      </c>
      <c r="N39" s="62">
        <f t="shared" si="5"/>
        <v>0</v>
      </c>
      <c r="O39" s="62">
        <f t="shared" si="5"/>
        <v>0</v>
      </c>
      <c r="P39" s="62">
        <f t="shared" si="5"/>
        <v>0</v>
      </c>
      <c r="Q39" s="62">
        <f t="shared" si="5"/>
        <v>0</v>
      </c>
      <c r="R39" s="62">
        <f t="shared" si="5"/>
        <v>0</v>
      </c>
      <c r="S39" s="62">
        <f t="shared" si="5"/>
        <v>0</v>
      </c>
      <c r="T39" s="62">
        <f t="shared" si="5"/>
        <v>0</v>
      </c>
      <c r="U39" s="62">
        <f t="shared" si="5"/>
        <v>0</v>
      </c>
      <c r="V39" s="62">
        <f t="shared" si="5"/>
        <v>0</v>
      </c>
      <c r="W39" s="62">
        <f t="shared" si="5"/>
        <v>0</v>
      </c>
      <c r="X39" s="62">
        <f t="shared" si="5"/>
        <v>0</v>
      </c>
      <c r="Y39" s="62">
        <f t="shared" si="5"/>
        <v>0</v>
      </c>
      <c r="Z39" s="62">
        <f t="shared" si="5"/>
        <v>0</v>
      </c>
      <c r="AA39" s="62">
        <f t="shared" si="5"/>
        <v>0</v>
      </c>
      <c r="AB39" s="62">
        <f t="shared" si="5"/>
        <v>0</v>
      </c>
      <c r="AC39" s="62">
        <f t="shared" si="5"/>
        <v>0</v>
      </c>
      <c r="AD39" s="62">
        <f t="shared" si="5"/>
        <v>0</v>
      </c>
      <c r="AE39" s="62">
        <f t="shared" si="5"/>
        <v>0</v>
      </c>
      <c r="AF39" s="62">
        <f t="shared" si="5"/>
        <v>0</v>
      </c>
      <c r="AG39" s="62">
        <f t="shared" si="5"/>
        <v>0</v>
      </c>
      <c r="AH39" s="62">
        <f t="shared" si="5"/>
        <v>0</v>
      </c>
      <c r="AI39" s="62">
        <f t="shared" si="5"/>
        <v>0</v>
      </c>
      <c r="AJ39" s="62">
        <f t="shared" si="5"/>
        <v>0</v>
      </c>
      <c r="AK39" s="13"/>
      <c r="AL39" s="13"/>
      <c r="AM39" s="13"/>
      <c r="AN39" s="13"/>
      <c r="AO39" s="14"/>
    </row>
    <row r="40" ht="15.75" customHeight="1">
      <c r="A40" s="63"/>
      <c r="B40" s="40"/>
      <c r="C40" s="40"/>
      <c r="D40" s="40"/>
      <c r="E40" s="40"/>
      <c r="F40" s="58" t="s">
        <v>194</v>
      </c>
      <c r="G40" s="59">
        <f t="shared" ref="G40:AJ40" si="6">(COUNTIF(G4:G37,"WT")/35)</f>
        <v>0</v>
      </c>
      <c r="H40" s="59">
        <f t="shared" si="6"/>
        <v>0</v>
      </c>
      <c r="I40" s="59">
        <f t="shared" si="6"/>
        <v>0</v>
      </c>
      <c r="J40" s="59">
        <f t="shared" si="6"/>
        <v>0</v>
      </c>
      <c r="K40" s="59">
        <f t="shared" si="6"/>
        <v>0</v>
      </c>
      <c r="L40" s="59">
        <f t="shared" si="6"/>
        <v>0</v>
      </c>
      <c r="M40" s="59">
        <f t="shared" si="6"/>
        <v>0</v>
      </c>
      <c r="N40" s="59">
        <f t="shared" si="6"/>
        <v>0</v>
      </c>
      <c r="O40" s="59">
        <f t="shared" si="6"/>
        <v>0</v>
      </c>
      <c r="P40" s="59">
        <f t="shared" si="6"/>
        <v>0</v>
      </c>
      <c r="Q40" s="59">
        <f t="shared" si="6"/>
        <v>0</v>
      </c>
      <c r="R40" s="59">
        <f t="shared" si="6"/>
        <v>0</v>
      </c>
      <c r="S40" s="59">
        <f t="shared" si="6"/>
        <v>0</v>
      </c>
      <c r="T40" s="59">
        <f t="shared" si="6"/>
        <v>0</v>
      </c>
      <c r="U40" s="59">
        <f t="shared" si="6"/>
        <v>0</v>
      </c>
      <c r="V40" s="59">
        <f t="shared" si="6"/>
        <v>0</v>
      </c>
      <c r="W40" s="59">
        <f t="shared" si="6"/>
        <v>0</v>
      </c>
      <c r="X40" s="59">
        <f t="shared" si="6"/>
        <v>0</v>
      </c>
      <c r="Y40" s="59">
        <f t="shared" si="6"/>
        <v>0</v>
      </c>
      <c r="Z40" s="59">
        <f t="shared" si="6"/>
        <v>0</v>
      </c>
      <c r="AA40" s="59">
        <f t="shared" si="6"/>
        <v>0</v>
      </c>
      <c r="AB40" s="59">
        <f t="shared" si="6"/>
        <v>0</v>
      </c>
      <c r="AC40" s="59">
        <f t="shared" si="6"/>
        <v>0</v>
      </c>
      <c r="AD40" s="59">
        <f t="shared" si="6"/>
        <v>0</v>
      </c>
      <c r="AE40" s="59">
        <f t="shared" si="6"/>
        <v>0</v>
      </c>
      <c r="AF40" s="59">
        <f t="shared" si="6"/>
        <v>0</v>
      </c>
      <c r="AG40" s="59">
        <f t="shared" si="6"/>
        <v>0</v>
      </c>
      <c r="AH40" s="59">
        <f t="shared" si="6"/>
        <v>0</v>
      </c>
      <c r="AI40" s="59">
        <f t="shared" si="6"/>
        <v>0</v>
      </c>
      <c r="AJ40" s="59">
        <f t="shared" si="6"/>
        <v>0</v>
      </c>
      <c r="AK40" s="40"/>
      <c r="AL40" s="40"/>
      <c r="AM40" s="40"/>
      <c r="AN40" s="40"/>
      <c r="AO40" s="14"/>
    </row>
    <row r="41" ht="15.75" customHeight="1">
      <c r="A41" s="64"/>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14"/>
    </row>
    <row r="42" ht="15.75" customHeight="1">
      <c r="A42" s="64"/>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14"/>
    </row>
    <row r="43" ht="15.75" customHeight="1">
      <c r="A43" s="64"/>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14"/>
    </row>
    <row r="44" ht="15.75" customHeight="1">
      <c r="A44" s="64"/>
      <c r="B44" s="14"/>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14"/>
    </row>
    <row r="45" ht="15.75" customHeight="1">
      <c r="A45" s="64"/>
      <c r="B45" s="14"/>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14"/>
    </row>
    <row r="46" ht="15.75" customHeight="1">
      <c r="A46" s="64"/>
      <c r="B46" s="14"/>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14"/>
    </row>
    <row r="47" ht="15.75" customHeight="1">
      <c r="A47" s="64"/>
      <c r="B47" s="14"/>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14"/>
    </row>
    <row r="48" ht="15.75" customHeight="1">
      <c r="A48" s="64"/>
      <c r="B48" s="14"/>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14"/>
    </row>
    <row r="49" ht="15.75" customHeight="1">
      <c r="A49" s="64"/>
      <c r="B49" s="14"/>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14"/>
    </row>
    <row r="50" ht="15.75" customHeight="1">
      <c r="A50" s="64"/>
      <c r="B50" s="14"/>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14"/>
    </row>
    <row r="51" ht="15.75" customHeight="1">
      <c r="A51" s="64"/>
      <c r="B51" s="14"/>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14"/>
    </row>
    <row r="52" ht="15.75" customHeight="1">
      <c r="A52" s="64"/>
      <c r="B52" s="14"/>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14"/>
    </row>
    <row r="53" ht="15.75" customHeight="1">
      <c r="A53" s="64"/>
      <c r="B53" s="14"/>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14"/>
    </row>
    <row r="54" ht="15.75" customHeight="1">
      <c r="A54" s="64"/>
      <c r="B54" s="14"/>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14"/>
    </row>
    <row r="55" ht="15.75" customHeight="1">
      <c r="A55" s="64"/>
      <c r="B55" s="14"/>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14"/>
    </row>
    <row r="56" ht="15.75" customHeight="1">
      <c r="A56" s="64"/>
      <c r="B56" s="14"/>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14"/>
    </row>
    <row r="57" ht="15.75" customHeight="1">
      <c r="A57" s="64"/>
      <c r="B57" s="14"/>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14"/>
    </row>
    <row r="58" ht="15.75" customHeight="1">
      <c r="A58" s="64"/>
      <c r="B58" s="14"/>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14"/>
    </row>
    <row r="59" ht="15.75" customHeight="1">
      <c r="A59" s="64"/>
      <c r="B59" s="14"/>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14"/>
    </row>
    <row r="60" ht="15.75" customHeight="1">
      <c r="A60" s="64"/>
      <c r="B60" s="14"/>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14"/>
    </row>
    <row r="61" ht="15.75" customHeight="1">
      <c r="A61" s="64"/>
      <c r="B61" s="14"/>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14"/>
    </row>
    <row r="62" ht="15.75" customHeight="1">
      <c r="A62" s="64"/>
      <c r="B62" s="14"/>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14"/>
    </row>
    <row r="63" ht="15.75" customHeight="1">
      <c r="A63" s="64"/>
      <c r="B63" s="14"/>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14"/>
    </row>
    <row r="64" ht="15.75" customHeight="1">
      <c r="A64" s="64"/>
      <c r="B64" s="14"/>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14"/>
    </row>
    <row r="65" ht="15.75" customHeight="1">
      <c r="A65" s="64"/>
      <c r="B65" s="14"/>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14"/>
    </row>
    <row r="66" ht="15.75" customHeight="1">
      <c r="A66" s="64"/>
      <c r="B66" s="14"/>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14"/>
    </row>
    <row r="67" ht="15.75" customHeight="1">
      <c r="A67" s="64"/>
      <c r="B67" s="14"/>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14"/>
    </row>
    <row r="68" ht="15.75" customHeight="1">
      <c r="A68" s="64"/>
      <c r="B68" s="14"/>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14"/>
    </row>
    <row r="69" ht="15.75" customHeight="1">
      <c r="A69" s="64"/>
      <c r="B69" s="14"/>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14"/>
    </row>
    <row r="70" ht="15.75" customHeight="1">
      <c r="A70" s="64"/>
      <c r="B70" s="14"/>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14"/>
    </row>
    <row r="71" ht="15.75" customHeight="1">
      <c r="A71" s="64"/>
      <c r="B71" s="14"/>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14"/>
    </row>
    <row r="72" ht="15.75" customHeight="1">
      <c r="A72" s="64"/>
      <c r="B72" s="14"/>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14"/>
    </row>
    <row r="73" ht="15.75" customHeight="1">
      <c r="A73" s="64"/>
      <c r="B73" s="14"/>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14"/>
    </row>
    <row r="74" ht="15.75" customHeight="1">
      <c r="A74" s="64"/>
      <c r="B74" s="14"/>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14"/>
    </row>
    <row r="75" ht="15.75" customHeight="1">
      <c r="A75" s="64"/>
      <c r="B75" s="14"/>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14"/>
    </row>
    <row r="76" ht="15.75" customHeight="1">
      <c r="A76" s="64"/>
      <c r="B76" s="14"/>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14"/>
    </row>
    <row r="77" ht="15.75" customHeight="1">
      <c r="A77" s="64"/>
      <c r="B77" s="14"/>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14"/>
    </row>
    <row r="78" ht="15.75" customHeight="1">
      <c r="A78" s="64"/>
      <c r="B78" s="14"/>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14"/>
    </row>
    <row r="79" ht="15.75" customHeight="1">
      <c r="A79" s="64"/>
      <c r="B79" s="14"/>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14"/>
    </row>
    <row r="80" ht="15.75" customHeight="1">
      <c r="A80" s="64"/>
      <c r="B80" s="14"/>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14"/>
    </row>
    <row r="81" ht="15.75" customHeight="1">
      <c r="A81" s="64"/>
      <c r="B81" s="14"/>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14"/>
    </row>
    <row r="82" ht="15.75" customHeight="1">
      <c r="A82" s="64"/>
      <c r="B82" s="14"/>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14"/>
    </row>
    <row r="83" ht="15.75" customHeight="1">
      <c r="A83" s="64"/>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14"/>
    </row>
    <row r="84" ht="15.75" customHeight="1">
      <c r="A84" s="64"/>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14"/>
    </row>
    <row r="85" ht="15.75" customHeight="1">
      <c r="A85" s="64"/>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14"/>
    </row>
    <row r="86" ht="15.75" customHeight="1">
      <c r="A86" s="64"/>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14"/>
    </row>
    <row r="87" ht="15.75" customHeight="1">
      <c r="A87" s="64"/>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14"/>
    </row>
    <row r="88" ht="15.75" customHeight="1">
      <c r="A88" s="64"/>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14"/>
    </row>
    <row r="89" ht="15.75" customHeight="1">
      <c r="A89" s="64"/>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14"/>
    </row>
    <row r="90" ht="15.75" customHeight="1">
      <c r="A90" s="64"/>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14"/>
    </row>
    <row r="91" ht="15.75" customHeight="1">
      <c r="A91" s="64"/>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14"/>
    </row>
    <row r="92" ht="15.75" customHeight="1">
      <c r="A92" s="64"/>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14"/>
    </row>
    <row r="93" ht="15.75" customHeight="1">
      <c r="A93" s="64"/>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14"/>
    </row>
    <row r="94" ht="15.75" customHeight="1">
      <c r="A94" s="64"/>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14"/>
    </row>
    <row r="95" ht="15.75" customHeight="1">
      <c r="A95" s="64"/>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14"/>
    </row>
    <row r="96" ht="15.75" customHeight="1">
      <c r="A96" s="64"/>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14"/>
    </row>
    <row r="97" ht="15.75" customHeight="1">
      <c r="A97" s="64"/>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14"/>
    </row>
    <row r="98" ht="15.75" customHeight="1">
      <c r="A98" s="64"/>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14"/>
    </row>
    <row r="99" ht="15.75" customHeight="1">
      <c r="A99" s="64"/>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14"/>
    </row>
    <row r="100" ht="15.75" customHeight="1">
      <c r="A100" s="64"/>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14"/>
    </row>
    <row r="101" ht="15.75" customHeight="1">
      <c r="A101" s="64"/>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14"/>
    </row>
    <row r="102" ht="15.75" customHeight="1">
      <c r="A102" s="64"/>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14"/>
    </row>
    <row r="103" ht="15.75" customHeight="1">
      <c r="A103" s="64"/>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14"/>
    </row>
    <row r="104" ht="15.75" customHeight="1">
      <c r="A104" s="64"/>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14"/>
    </row>
    <row r="105" ht="15.75" customHeight="1">
      <c r="A105" s="64"/>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14"/>
    </row>
    <row r="106" ht="15.75" customHeight="1">
      <c r="A106" s="64"/>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14"/>
    </row>
    <row r="107" ht="15.75" customHeight="1">
      <c r="A107" s="64"/>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14"/>
    </row>
    <row r="108" ht="15.75" customHeight="1">
      <c r="A108" s="64"/>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14"/>
    </row>
    <row r="109" ht="15.75" customHeight="1">
      <c r="A109" s="64"/>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14"/>
    </row>
    <row r="110" ht="15.75" customHeight="1">
      <c r="A110" s="64"/>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14"/>
    </row>
    <row r="111" ht="15.75" customHeight="1">
      <c r="A111" s="64"/>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14"/>
    </row>
    <row r="112" ht="15.75" customHeight="1">
      <c r="A112" s="64"/>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14"/>
    </row>
    <row r="113" ht="15.75" customHeight="1">
      <c r="A113" s="64"/>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14"/>
    </row>
    <row r="114" ht="15.75" customHeight="1">
      <c r="A114" s="64"/>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14"/>
    </row>
    <row r="115" ht="15.75" customHeight="1">
      <c r="A115" s="64"/>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14"/>
    </row>
    <row r="116" ht="15.75" customHeight="1">
      <c r="A116" s="64"/>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14"/>
    </row>
    <row r="117" ht="15.75" customHeight="1">
      <c r="A117" s="64"/>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14"/>
    </row>
    <row r="118" ht="15.75" customHeight="1">
      <c r="A118" s="64"/>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14"/>
    </row>
    <row r="119" ht="15.75" customHeight="1">
      <c r="A119" s="64"/>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14"/>
    </row>
    <row r="120" ht="15.75" customHeight="1">
      <c r="A120" s="64"/>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14"/>
    </row>
    <row r="121" ht="15.75" customHeight="1">
      <c r="A121" s="64"/>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14"/>
    </row>
    <row r="122" ht="15.75" customHeight="1">
      <c r="A122" s="64"/>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14"/>
    </row>
    <row r="123" ht="15.75" customHeight="1">
      <c r="A123" s="64"/>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14"/>
    </row>
    <row r="124" ht="15.75" customHeight="1">
      <c r="A124" s="64"/>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14"/>
    </row>
    <row r="125" ht="15.75" customHeight="1">
      <c r="A125" s="64"/>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14"/>
    </row>
    <row r="126" ht="15.75" customHeight="1">
      <c r="A126" s="64"/>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14"/>
    </row>
    <row r="127" ht="15.75" customHeight="1">
      <c r="A127" s="64"/>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14"/>
    </row>
    <row r="128" ht="15.75" customHeight="1">
      <c r="A128" s="64"/>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14"/>
    </row>
    <row r="129" ht="15.75" customHeight="1">
      <c r="A129" s="64"/>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14"/>
    </row>
    <row r="130" ht="15.75" customHeight="1">
      <c r="A130" s="64"/>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14"/>
    </row>
    <row r="131" ht="15.75" customHeight="1">
      <c r="A131" s="64"/>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14"/>
    </row>
    <row r="132" ht="15.75" customHeight="1">
      <c r="A132" s="64"/>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14"/>
    </row>
    <row r="133" ht="15.75" customHeight="1">
      <c r="A133" s="64"/>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14"/>
    </row>
    <row r="134" ht="15.75" customHeight="1">
      <c r="A134" s="64"/>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14"/>
    </row>
    <row r="135" ht="15.75" customHeight="1">
      <c r="A135" s="64"/>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14"/>
    </row>
    <row r="136" ht="15.75" customHeight="1">
      <c r="A136" s="64"/>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14"/>
    </row>
    <row r="137" ht="15.75" customHeight="1">
      <c r="A137" s="64"/>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14"/>
    </row>
    <row r="138" ht="15.75" customHeight="1">
      <c r="A138" s="64"/>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14"/>
    </row>
    <row r="139" ht="15.75" customHeight="1">
      <c r="A139" s="64"/>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14"/>
    </row>
    <row r="140" ht="15.75" customHeight="1">
      <c r="A140" s="64"/>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14"/>
    </row>
    <row r="141" ht="15.75" customHeight="1">
      <c r="A141" s="64"/>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14"/>
    </row>
    <row r="142" ht="15.75" customHeight="1">
      <c r="A142" s="64"/>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14"/>
    </row>
    <row r="143" ht="15.75" customHeight="1">
      <c r="A143" s="64"/>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14"/>
    </row>
    <row r="144" ht="15.75" customHeight="1">
      <c r="A144" s="64"/>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14"/>
    </row>
    <row r="145" ht="15.75" customHeight="1">
      <c r="A145" s="64"/>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14"/>
    </row>
    <row r="146" ht="15.75" customHeight="1">
      <c r="A146" s="64"/>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14"/>
    </row>
    <row r="147" ht="15.75" customHeight="1">
      <c r="A147" s="64"/>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14"/>
    </row>
    <row r="148" ht="15.75" customHeight="1">
      <c r="A148" s="64"/>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14"/>
    </row>
    <row r="149" ht="15.75" customHeight="1">
      <c r="A149" s="64"/>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14"/>
    </row>
    <row r="150" ht="15.75" customHeight="1">
      <c r="A150" s="64"/>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14"/>
    </row>
    <row r="151" ht="15.75" customHeight="1">
      <c r="A151" s="64"/>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14"/>
    </row>
    <row r="152" ht="15.75" customHeight="1">
      <c r="A152" s="64"/>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14"/>
    </row>
    <row r="153" ht="15.75" customHeight="1">
      <c r="A153" s="64"/>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14"/>
    </row>
    <row r="154" ht="15.75" customHeight="1">
      <c r="A154" s="64"/>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14"/>
    </row>
    <row r="155" ht="15.75" customHeight="1">
      <c r="A155" s="64"/>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14"/>
    </row>
    <row r="156" ht="15.75" customHeight="1">
      <c r="A156" s="64"/>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14"/>
    </row>
    <row r="157" ht="15.75" customHeight="1">
      <c r="A157" s="64"/>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14"/>
    </row>
    <row r="158" ht="15.75" customHeight="1">
      <c r="A158" s="64"/>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14"/>
    </row>
    <row r="159" ht="15.75" customHeight="1">
      <c r="A159" s="64"/>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14"/>
    </row>
    <row r="160" ht="15.75" customHeight="1">
      <c r="A160" s="64"/>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14"/>
    </row>
    <row r="161" ht="15.75" customHeight="1">
      <c r="A161" s="64"/>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14"/>
    </row>
    <row r="162" ht="15.75" customHeight="1">
      <c r="A162" s="64"/>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14"/>
    </row>
    <row r="163" ht="15.75" customHeight="1">
      <c r="A163" s="64"/>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14"/>
    </row>
    <row r="164" ht="15.75" customHeight="1">
      <c r="A164" s="64"/>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14"/>
    </row>
    <row r="165" ht="15.75" customHeight="1">
      <c r="A165" s="64"/>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14"/>
    </row>
    <row r="166" ht="15.75" customHeight="1">
      <c r="A166" s="64"/>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14"/>
    </row>
    <row r="167" ht="15.75" customHeight="1">
      <c r="A167" s="64"/>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14"/>
    </row>
    <row r="168" ht="15.75" customHeight="1">
      <c r="A168" s="64"/>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14"/>
    </row>
    <row r="169" ht="15.75" customHeight="1">
      <c r="A169" s="64"/>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14"/>
    </row>
    <row r="170" ht="15.75" customHeight="1">
      <c r="A170" s="64"/>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14"/>
    </row>
    <row r="171" ht="15.75" customHeight="1">
      <c r="A171" s="64"/>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14"/>
    </row>
    <row r="172" ht="15.75" customHeight="1">
      <c r="A172" s="64"/>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14"/>
    </row>
    <row r="173" ht="15.75" customHeight="1">
      <c r="A173" s="64"/>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14"/>
    </row>
    <row r="174" ht="15.75" customHeight="1">
      <c r="A174" s="64"/>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14"/>
    </row>
    <row r="175" ht="15.75" customHeight="1">
      <c r="A175" s="64"/>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14"/>
    </row>
    <row r="176" ht="15.75" customHeight="1">
      <c r="A176" s="64"/>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14"/>
    </row>
    <row r="177" ht="15.75" customHeight="1">
      <c r="A177" s="64"/>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14"/>
    </row>
    <row r="178" ht="15.75" customHeight="1">
      <c r="A178" s="64"/>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14"/>
    </row>
    <row r="179" ht="15.75" customHeight="1">
      <c r="A179" s="64"/>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14"/>
    </row>
    <row r="180" ht="15.75" customHeight="1">
      <c r="A180" s="64"/>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14"/>
    </row>
    <row r="181" ht="15.75" customHeight="1">
      <c r="A181" s="64"/>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14"/>
    </row>
    <row r="182" ht="15.75" customHeight="1">
      <c r="A182" s="64"/>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14"/>
    </row>
    <row r="183" ht="15.75" customHeight="1">
      <c r="A183" s="64"/>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14"/>
    </row>
    <row r="184" ht="15.75" customHeight="1">
      <c r="A184" s="64"/>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14"/>
    </row>
    <row r="185" ht="15.75" customHeight="1">
      <c r="A185" s="64"/>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14"/>
    </row>
    <row r="186" ht="15.75" customHeight="1">
      <c r="A186" s="64"/>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14"/>
    </row>
    <row r="187" ht="15.75" customHeight="1">
      <c r="A187" s="64"/>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14"/>
    </row>
    <row r="188" ht="15.75" customHeight="1">
      <c r="A188" s="64"/>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14"/>
    </row>
    <row r="189" ht="15.75" customHeight="1">
      <c r="A189" s="64"/>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14"/>
    </row>
    <row r="190" ht="15.75" customHeight="1">
      <c r="A190" s="64"/>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14"/>
    </row>
    <row r="191" ht="15.75" customHeight="1">
      <c r="A191" s="64"/>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14"/>
    </row>
    <row r="192" ht="15.75" customHeight="1">
      <c r="A192" s="64"/>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14"/>
    </row>
    <row r="193" ht="15.75" customHeight="1">
      <c r="A193" s="64"/>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14"/>
    </row>
    <row r="194" ht="15.75" customHeight="1">
      <c r="A194" s="64"/>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14"/>
    </row>
    <row r="195" ht="15.75" customHeight="1">
      <c r="A195" s="64"/>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14"/>
    </row>
    <row r="196" ht="15.75" customHeight="1">
      <c r="A196" s="64"/>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14"/>
    </row>
    <row r="197" ht="15.75" customHeight="1">
      <c r="A197" s="64"/>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14"/>
    </row>
    <row r="198" ht="15.75" customHeight="1">
      <c r="A198" s="64"/>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14"/>
    </row>
    <row r="199" ht="15.75" customHeight="1">
      <c r="A199" s="64"/>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14"/>
    </row>
    <row r="200" ht="15.75" customHeight="1">
      <c r="A200" s="64"/>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14"/>
    </row>
    <row r="201" ht="15.75" customHeight="1">
      <c r="A201" s="64"/>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14"/>
    </row>
    <row r="202" ht="15.75" customHeight="1">
      <c r="A202" s="64"/>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14"/>
    </row>
    <row r="203" ht="15.75" customHeight="1">
      <c r="A203" s="64"/>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14"/>
    </row>
    <row r="204" ht="15.75" customHeight="1">
      <c r="A204" s="64"/>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14"/>
    </row>
    <row r="205" ht="15.75" customHeight="1">
      <c r="A205" s="64"/>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14"/>
    </row>
    <row r="206" ht="15.75" customHeight="1">
      <c r="A206" s="64"/>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14"/>
    </row>
    <row r="207" ht="15.75" customHeight="1">
      <c r="A207" s="64"/>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14"/>
    </row>
    <row r="208" ht="15.75" customHeight="1">
      <c r="A208" s="64"/>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14"/>
    </row>
    <row r="209" ht="15.75" customHeight="1">
      <c r="A209" s="64"/>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14"/>
    </row>
    <row r="210" ht="15.75" customHeight="1">
      <c r="A210" s="64"/>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14"/>
    </row>
    <row r="211" ht="15.75" customHeight="1">
      <c r="A211" s="64"/>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14"/>
    </row>
    <row r="212" ht="15.75" customHeight="1">
      <c r="A212" s="64"/>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14"/>
    </row>
    <row r="213" ht="15.75" customHeight="1">
      <c r="A213" s="64"/>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14"/>
    </row>
    <row r="214" ht="15.75" customHeight="1">
      <c r="A214" s="64"/>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14"/>
    </row>
    <row r="215" ht="15.75" customHeight="1">
      <c r="A215" s="64"/>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14"/>
    </row>
    <row r="216" ht="15.75" customHeight="1">
      <c r="A216" s="64"/>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14"/>
    </row>
    <row r="217" ht="15.75" customHeight="1">
      <c r="A217" s="64"/>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14"/>
    </row>
    <row r="218" ht="15.75" customHeight="1">
      <c r="A218" s="64"/>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14"/>
    </row>
    <row r="219" ht="15.75" customHeight="1">
      <c r="A219" s="64"/>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14"/>
    </row>
    <row r="220" ht="15.75" customHeight="1">
      <c r="A220" s="64"/>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14"/>
    </row>
    <row r="221" ht="15.75" customHeight="1">
      <c r="A221" s="64"/>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14"/>
    </row>
    <row r="222" ht="15.75" customHeight="1">
      <c r="A222" s="64"/>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14"/>
    </row>
    <row r="223" ht="15.75" customHeight="1">
      <c r="A223" s="64"/>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14"/>
    </row>
    <row r="224" ht="15.75" customHeight="1">
      <c r="A224" s="64"/>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14"/>
    </row>
    <row r="225" ht="15.75" customHeight="1">
      <c r="A225" s="64"/>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14"/>
    </row>
    <row r="226" ht="15.75" customHeight="1">
      <c r="A226" s="64"/>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14"/>
    </row>
    <row r="227" ht="15.75" customHeight="1">
      <c r="A227" s="64"/>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14"/>
    </row>
    <row r="228" ht="15.75" customHeight="1">
      <c r="A228" s="64"/>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14"/>
    </row>
    <row r="229" ht="15.75" customHeight="1">
      <c r="A229" s="64"/>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14"/>
    </row>
    <row r="230" ht="15.75" customHeight="1">
      <c r="A230" s="64"/>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14"/>
    </row>
    <row r="231" ht="15.75" customHeight="1">
      <c r="A231" s="64"/>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14"/>
    </row>
    <row r="232" ht="15.75" customHeight="1">
      <c r="A232" s="64"/>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14"/>
    </row>
    <row r="233" ht="15.75" customHeight="1">
      <c r="A233" s="64"/>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14"/>
    </row>
    <row r="234" ht="15.75" customHeight="1">
      <c r="A234" s="64"/>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14"/>
    </row>
    <row r="235" ht="15.75" customHeight="1">
      <c r="A235" s="64"/>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14"/>
    </row>
    <row r="236" ht="15.75" customHeight="1">
      <c r="A236" s="64"/>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14"/>
    </row>
    <row r="237" ht="15.75" customHeight="1">
      <c r="A237" s="64"/>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14"/>
    </row>
    <row r="238" ht="15.75" customHeight="1">
      <c r="A238" s="64"/>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14"/>
    </row>
    <row r="239" ht="15.75" customHeight="1">
      <c r="A239" s="64"/>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14"/>
    </row>
    <row r="240" ht="15.75" customHeight="1">
      <c r="A240" s="64"/>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14"/>
    </row>
    <row r="241" ht="15.7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row>
    <row r="242" ht="15.7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row>
    <row r="243" ht="15.7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row>
    <row r="244" ht="15.7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row>
    <row r="245" ht="15.7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row>
    <row r="246" ht="15.7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row>
    <row r="247" ht="15.7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row>
    <row r="248" ht="15.7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row>
    <row r="249" ht="15.7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row>
    <row r="250" ht="15.7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row>
    <row r="251" ht="15.7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row>
    <row r="252" ht="15.7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row>
    <row r="253" ht="15.7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row>
    <row r="254" ht="15.7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row>
    <row r="255" ht="15.7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row>
    <row r="256" ht="15.7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row>
    <row r="257" ht="15.7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row>
    <row r="258" ht="15.7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row>
    <row r="259" ht="15.7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row>
    <row r="260" ht="15.7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row>
    <row r="261" ht="15.7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row>
    <row r="262" ht="15.7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row>
    <row r="263" ht="15.7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row>
    <row r="264" ht="15.7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row>
    <row r="265" ht="15.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row>
    <row r="266" ht="15.7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row>
    <row r="267" ht="15.7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row>
    <row r="268" ht="15.7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row>
    <row r="269" ht="15.7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row>
    <row r="270" ht="15.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row>
    <row r="271" ht="15.7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row>
    <row r="272" ht="15.7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row>
    <row r="273" ht="15.7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row>
    <row r="274" ht="15.7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row>
    <row r="275" ht="15.7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row>
    <row r="276" ht="15.7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row>
    <row r="277" ht="15.7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row>
    <row r="278" ht="15.7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row>
    <row r="279" ht="15.7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row>
    <row r="280" ht="15.7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row>
    <row r="281" ht="15.7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row>
    <row r="282" ht="15.7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row>
    <row r="283" ht="15.7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row>
    <row r="284" ht="15.7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row>
    <row r="285" ht="15.7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row>
    <row r="286" ht="15.7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row>
    <row r="287" ht="15.7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row>
    <row r="288" ht="15.7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row>
    <row r="289" ht="15.7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row>
    <row r="290" ht="15.7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row>
    <row r="291" ht="15.7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row>
    <row r="292" ht="15.7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row>
    <row r="293" ht="15.7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row>
    <row r="294" ht="15.7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row>
    <row r="295" ht="15.7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row>
    <row r="296" ht="15.7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row>
    <row r="297" ht="15.7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row>
    <row r="298" ht="15.7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row>
    <row r="299" ht="15.7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row>
    <row r="300" ht="15.7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row>
    <row r="301" ht="15.7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row>
    <row r="302" ht="15.7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row>
    <row r="303" ht="15.7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row>
    <row r="304" ht="15.7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row>
    <row r="305" ht="15.7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row>
    <row r="306" ht="15.7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row>
    <row r="307" ht="15.7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row>
    <row r="308" ht="15.7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row>
    <row r="309" ht="15.7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row>
    <row r="310" ht="15.7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row>
    <row r="311" ht="15.7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row>
    <row r="312" ht="15.7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row>
    <row r="313" ht="15.7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row>
    <row r="314" ht="15.7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row>
    <row r="315" ht="15.7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row>
    <row r="316" ht="15.7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row>
    <row r="317" ht="15.7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row>
    <row r="318" ht="15.7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row>
    <row r="319" ht="15.7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row>
    <row r="320" ht="15.7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row>
    <row r="321" ht="15.7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row>
    <row r="322" ht="15.7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row>
    <row r="323" ht="15.7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row>
    <row r="324" ht="15.7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row>
    <row r="325" ht="15.7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row>
    <row r="326" ht="15.7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row>
    <row r="327" ht="15.7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row>
    <row r="328" ht="15.7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row>
    <row r="329" ht="15.7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row>
    <row r="330" ht="15.7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row>
    <row r="331" ht="15.7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row>
    <row r="332" ht="15.7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row>
    <row r="333" ht="15.7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row>
    <row r="334" ht="15.7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row>
    <row r="335" ht="15.7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row>
    <row r="336" ht="15.7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row>
    <row r="337" ht="15.7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row>
    <row r="338" ht="15.7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row>
    <row r="339" ht="15.7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row>
    <row r="340" ht="15.7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row>
    <row r="341" ht="15.7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row>
    <row r="342" ht="15.7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row>
    <row r="343" ht="15.7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row>
    <row r="344" ht="15.7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row>
    <row r="345" ht="15.7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row>
    <row r="346" ht="15.7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row>
    <row r="347" ht="15.7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row>
    <row r="348" ht="15.7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row>
    <row r="349" ht="15.7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row>
    <row r="350" ht="15.7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row>
    <row r="351" ht="15.7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row>
    <row r="352" ht="15.7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row>
    <row r="353" ht="15.7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row>
    <row r="354" ht="15.7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row>
    <row r="355" ht="15.7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row>
    <row r="356" ht="15.7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row>
    <row r="357" ht="15.7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row>
    <row r="358" ht="15.7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row>
    <row r="359" ht="15.7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row>
    <row r="360" ht="15.7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row>
    <row r="361" ht="15.7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row>
    <row r="362" ht="15.7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row>
    <row r="363" ht="15.7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row>
    <row r="364" ht="15.7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row>
    <row r="365" ht="15.7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row>
    <row r="366" ht="15.7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row>
    <row r="367" ht="15.7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row>
    <row r="368" ht="15.7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row>
    <row r="369" ht="15.7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row>
    <row r="370" ht="15.7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row>
    <row r="371" ht="15.7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row>
    <row r="372" ht="15.7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row>
    <row r="373" ht="15.7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row>
    <row r="374" ht="15.7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row>
    <row r="375" ht="15.7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row>
    <row r="376" ht="15.7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row>
    <row r="377" ht="15.7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row>
    <row r="378" ht="15.7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row>
    <row r="379" ht="15.7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row>
    <row r="380" ht="15.7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row>
    <row r="381" ht="15.7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row>
    <row r="382" ht="15.7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row>
    <row r="383" ht="15.7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row>
    <row r="384" ht="15.7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row>
    <row r="385" ht="15.7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row>
    <row r="386" ht="15.7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row>
    <row r="387" ht="15.7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row>
    <row r="388" ht="15.7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row>
    <row r="389" ht="15.7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row>
    <row r="390" ht="15.7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row>
    <row r="391" ht="15.7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row>
    <row r="392" ht="15.7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row>
    <row r="393" ht="15.7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row>
    <row r="394" ht="15.7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row>
    <row r="395" ht="15.7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row>
    <row r="396" ht="15.7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row>
    <row r="397" ht="15.7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row>
    <row r="398" ht="15.7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row>
    <row r="399" ht="15.7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row>
    <row r="400" ht="15.7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row>
    <row r="401" ht="15.7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row>
    <row r="402" ht="15.7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row>
    <row r="403" ht="15.7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row>
    <row r="404" ht="15.7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row>
    <row r="405" ht="15.7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row>
    <row r="406" ht="15.7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row>
    <row r="407" ht="15.7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row>
    <row r="408" ht="15.7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row>
    <row r="409" ht="15.7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row>
    <row r="410" ht="15.7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row>
    <row r="411" ht="15.7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row>
    <row r="412" ht="15.7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row>
    <row r="413" ht="15.7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row>
    <row r="414" ht="15.7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row>
    <row r="415" ht="15.7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row>
    <row r="416" ht="15.7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row>
    <row r="417" ht="15.7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row>
    <row r="418" ht="15.7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row>
    <row r="419" ht="15.7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row>
    <row r="420" ht="15.7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row>
    <row r="421" ht="15.7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row>
    <row r="422" ht="15.7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row>
    <row r="423" ht="15.7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row>
    <row r="424" ht="15.7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row>
    <row r="425" ht="15.7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row>
    <row r="426" ht="15.7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row>
    <row r="427" ht="15.7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row>
    <row r="428" ht="15.7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row>
    <row r="429" ht="15.7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row>
    <row r="430" ht="15.7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row>
    <row r="431" ht="15.7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row>
    <row r="432" ht="15.7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row>
    <row r="433" ht="15.7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row>
    <row r="434" ht="15.7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row>
    <row r="435" ht="15.7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row>
    <row r="436" ht="15.7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row>
    <row r="437" ht="15.7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row>
    <row r="438" ht="15.7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row>
    <row r="439" ht="15.7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row>
    <row r="440" ht="15.7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row>
    <row r="441" ht="15.7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row>
    <row r="442" ht="15.7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row>
    <row r="443" ht="15.7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row>
    <row r="444" ht="15.7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row>
    <row r="445" ht="15.7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row>
    <row r="446" ht="15.7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row>
    <row r="447" ht="15.7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row>
    <row r="448" ht="15.7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row>
    <row r="449" ht="15.7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row>
    <row r="450" ht="15.7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row>
    <row r="451" ht="15.7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row>
    <row r="452" ht="15.7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row>
    <row r="453" ht="15.7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row>
    <row r="454" ht="15.7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row>
    <row r="455" ht="15.7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row>
    <row r="456" ht="15.7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row>
    <row r="457" ht="15.7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row>
    <row r="458" ht="15.7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row>
    <row r="459" ht="15.7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row>
    <row r="460" ht="15.7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row>
    <row r="461" ht="15.7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row>
    <row r="462" ht="15.7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row>
    <row r="463" ht="15.7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row>
    <row r="464" ht="15.7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row>
    <row r="465" ht="15.7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row>
    <row r="466" ht="15.7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row>
    <row r="467" ht="15.7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row>
    <row r="468" ht="15.7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row>
    <row r="469" ht="15.7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row>
    <row r="470" ht="15.7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row>
    <row r="471" ht="15.7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row>
    <row r="472" ht="15.7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row>
    <row r="473" ht="15.7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row>
    <row r="474" ht="15.7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row>
    <row r="475" ht="15.7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row>
    <row r="476" ht="15.7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row>
    <row r="477" ht="15.7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row>
    <row r="478" ht="15.7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row>
    <row r="479" ht="15.7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row>
    <row r="480" ht="15.7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row>
    <row r="481" ht="15.7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row>
    <row r="482" ht="15.7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row>
    <row r="483" ht="15.7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row>
    <row r="484" ht="15.7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row>
    <row r="485" ht="15.7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row>
    <row r="486" ht="15.7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row>
    <row r="487" ht="15.7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row>
    <row r="488" ht="15.7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row>
    <row r="489" ht="15.7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row>
    <row r="490" ht="15.7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row>
    <row r="491" ht="15.7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row>
    <row r="492" ht="15.7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row>
    <row r="493" ht="15.7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row>
    <row r="494" ht="15.7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row>
    <row r="495" ht="15.7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row>
    <row r="496" ht="15.7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row>
    <row r="497" ht="15.7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row>
    <row r="498" ht="15.7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row>
    <row r="499" ht="15.7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row>
    <row r="500" ht="15.7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row>
    <row r="501" ht="15.7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row>
    <row r="502" ht="15.7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row>
    <row r="503" ht="15.7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row>
    <row r="504" ht="15.7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row>
    <row r="505" ht="15.7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row>
    <row r="506" ht="15.7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row>
    <row r="507" ht="15.7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row>
    <row r="508" ht="15.7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row>
    <row r="509" ht="15.7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row>
    <row r="510" ht="15.7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row>
    <row r="511" ht="15.7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row>
    <row r="512" ht="15.7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row>
    <row r="513" ht="15.7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row>
    <row r="514" ht="15.7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row>
    <row r="515" ht="15.7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row>
    <row r="516" ht="15.7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row>
    <row r="517" ht="15.7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row>
    <row r="518" ht="15.7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row>
    <row r="519" ht="15.7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row>
    <row r="520" ht="15.7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row>
    <row r="521" ht="15.7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row>
    <row r="522" ht="15.7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row>
    <row r="523" ht="15.7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row>
    <row r="524" ht="15.7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row>
    <row r="525" ht="15.7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row>
    <row r="526" ht="15.7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row>
    <row r="527" ht="15.7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row>
    <row r="528" ht="15.7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row>
    <row r="529" ht="15.7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row>
    <row r="530" ht="15.7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row>
    <row r="531" ht="15.7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row>
    <row r="532" ht="15.7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row>
    <row r="533" ht="15.7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row>
    <row r="534" ht="15.7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row>
    <row r="535" ht="15.7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row>
    <row r="536" ht="15.7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row>
    <row r="537" ht="15.7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row>
    <row r="538" ht="15.7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row>
    <row r="539" ht="15.7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row>
    <row r="540" ht="15.7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c r="AK540" s="14"/>
      <c r="AL540" s="14"/>
      <c r="AM540" s="14"/>
      <c r="AN540" s="14"/>
      <c r="AO540" s="14"/>
    </row>
    <row r="541" ht="15.7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c r="AN541" s="14"/>
      <c r="AO541" s="14"/>
    </row>
    <row r="542" ht="15.7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c r="AN542" s="14"/>
      <c r="AO542" s="14"/>
    </row>
    <row r="543" ht="15.7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row>
    <row r="544" ht="15.7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c r="AN544" s="14"/>
      <c r="AO544" s="14"/>
    </row>
    <row r="545" ht="15.7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545" s="14"/>
      <c r="AN545" s="14"/>
      <c r="AO545" s="14"/>
    </row>
    <row r="546" ht="15.7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546" s="14"/>
      <c r="AN546" s="14"/>
      <c r="AO546" s="14"/>
    </row>
    <row r="547" ht="15.7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547" s="14"/>
      <c r="AN547" s="14"/>
      <c r="AO547" s="14"/>
    </row>
    <row r="548" ht="15.7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c r="AN548" s="14"/>
      <c r="AO548" s="14"/>
    </row>
    <row r="549" ht="15.7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549" s="14"/>
      <c r="AN549" s="14"/>
      <c r="AO549" s="14"/>
    </row>
    <row r="550" ht="15.7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c r="AN550" s="14"/>
      <c r="AO550" s="14"/>
    </row>
    <row r="551" ht="15.7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row>
    <row r="552" ht="15.7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row>
    <row r="553" ht="15.7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row>
    <row r="554" ht="15.7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row>
    <row r="555" ht="15.7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row>
    <row r="556" ht="15.7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row>
    <row r="557" ht="15.7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row>
    <row r="558" ht="15.7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row>
    <row r="559" ht="15.7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row>
    <row r="560" ht="15.7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row>
    <row r="561" ht="15.7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row>
    <row r="562" ht="15.7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row>
    <row r="563" ht="15.7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row>
    <row r="564" ht="15.7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row>
    <row r="565" ht="15.7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row>
    <row r="566" ht="15.7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row>
    <row r="567" ht="15.7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row>
    <row r="568" ht="15.7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row>
    <row r="569" ht="15.7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row>
    <row r="570" ht="15.7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row>
    <row r="571" ht="15.7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row>
    <row r="572" ht="15.7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row>
    <row r="573" ht="15.7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row>
    <row r="574" ht="15.7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row>
    <row r="575" ht="15.7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row>
    <row r="576" ht="15.7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row>
    <row r="577" ht="15.7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row>
    <row r="578" ht="15.7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row>
    <row r="579" ht="15.7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row>
    <row r="580" ht="15.7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row>
    <row r="581" ht="15.7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row>
    <row r="582" ht="15.7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row>
    <row r="583" ht="15.7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row>
    <row r="584" ht="15.7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row>
    <row r="585" ht="15.7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row>
    <row r="586" ht="15.7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row>
    <row r="587" ht="15.7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row>
    <row r="588" ht="15.7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row>
    <row r="589" ht="15.7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row>
    <row r="590" ht="15.7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row>
    <row r="591" ht="15.7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row>
    <row r="592" ht="15.7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row>
    <row r="593" ht="15.7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row>
    <row r="594" ht="15.7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row>
    <row r="595" ht="15.7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row>
    <row r="596" ht="15.7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row>
    <row r="597" ht="15.7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row>
    <row r="598" ht="15.7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row>
    <row r="599" ht="15.7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row>
    <row r="600" ht="15.7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row>
    <row r="601" ht="15.7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row>
    <row r="602" ht="15.7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row>
    <row r="603" ht="15.7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row>
    <row r="604" ht="15.7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row>
    <row r="605" ht="15.7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row>
    <row r="606" ht="15.7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row>
    <row r="607" ht="15.7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row>
    <row r="608" ht="15.7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row>
    <row r="609" ht="15.7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row>
    <row r="610" ht="15.7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row>
    <row r="611" ht="15.7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row>
    <row r="612" ht="15.7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row>
    <row r="613" ht="15.7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row>
    <row r="614" ht="15.7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row>
    <row r="615" ht="15.7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row>
    <row r="616" ht="15.7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c r="AN616" s="14"/>
      <c r="AO616" s="14"/>
    </row>
    <row r="617" ht="15.7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c r="AN617" s="14"/>
      <c r="AO617" s="14"/>
    </row>
    <row r="618" ht="15.7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row>
    <row r="619" ht="15.7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row>
    <row r="620" ht="15.7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c r="AN620" s="14"/>
      <c r="AO620" s="14"/>
    </row>
    <row r="621" ht="15.7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row>
    <row r="622" ht="15.7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row>
    <row r="623" ht="15.7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c r="AN623" s="14"/>
      <c r="AO623" s="14"/>
    </row>
    <row r="624" ht="15.7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row>
    <row r="625" ht="15.7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row>
    <row r="626" ht="15.7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row>
    <row r="627" ht="15.7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row>
    <row r="628" ht="15.7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row>
    <row r="629" ht="15.7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row>
    <row r="630" ht="15.7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row>
    <row r="631" ht="15.7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row>
    <row r="632" ht="15.7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row>
    <row r="633" ht="15.7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row>
    <row r="634" ht="15.7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row>
    <row r="635" ht="15.7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row>
    <row r="636" ht="15.7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row>
    <row r="637" ht="15.7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row>
    <row r="638" ht="15.7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row>
    <row r="639" ht="15.7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row>
    <row r="640" ht="15.7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row>
    <row r="641" ht="15.7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c r="AN641" s="14"/>
      <c r="AO641" s="14"/>
    </row>
    <row r="642" ht="15.7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row>
    <row r="643" ht="15.7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row>
    <row r="644" ht="15.7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row>
    <row r="645" ht="15.7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row>
    <row r="646" ht="15.7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row>
    <row r="647" ht="15.7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row>
    <row r="648" ht="15.7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row>
    <row r="649" ht="15.7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row>
    <row r="650" ht="15.7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row>
    <row r="651" ht="15.7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row>
    <row r="652" ht="15.7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row>
    <row r="653" ht="15.7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row>
    <row r="654" ht="15.7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row>
    <row r="655" ht="15.7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row>
    <row r="656" ht="15.7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row>
    <row r="657" ht="15.7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row>
    <row r="658" ht="15.7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row>
    <row r="659" ht="15.7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row>
    <row r="660" ht="15.7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row>
    <row r="661" ht="15.7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row>
    <row r="662" ht="15.7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row>
    <row r="663" ht="15.7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row>
    <row r="664" ht="15.7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row>
    <row r="665" ht="15.7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row>
    <row r="666" ht="15.7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row>
    <row r="667" ht="15.7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row>
    <row r="668" ht="15.7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row>
    <row r="669" ht="15.7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row>
    <row r="670" ht="15.7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row>
    <row r="671" ht="15.7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row>
    <row r="672" ht="15.7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row>
    <row r="673" ht="15.7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row>
    <row r="674" ht="15.7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row>
    <row r="675" ht="15.7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row>
    <row r="676" ht="15.7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row>
    <row r="677" ht="15.7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row>
    <row r="678" ht="15.7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row>
    <row r="679" ht="15.7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row>
    <row r="680" ht="15.7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row>
    <row r="681" ht="15.7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row>
    <row r="682" ht="15.7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row>
    <row r="683" ht="15.7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row>
    <row r="684" ht="15.7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row>
    <row r="685" ht="15.7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row>
    <row r="686" ht="15.7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row>
    <row r="687" ht="15.7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row>
    <row r="688" ht="15.7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row>
    <row r="689" ht="15.7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row>
    <row r="690" ht="15.7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row>
    <row r="691" ht="15.7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row>
    <row r="692" ht="15.7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row>
    <row r="693" ht="15.7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row>
    <row r="694" ht="15.7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row>
    <row r="695" ht="15.7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row>
    <row r="696" ht="15.7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row>
    <row r="697" ht="15.7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row>
    <row r="698" ht="15.7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row>
    <row r="699" ht="15.7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row>
    <row r="700" ht="15.7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row>
    <row r="701" ht="15.7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row>
    <row r="702" ht="15.7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row>
    <row r="703" ht="15.7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row>
    <row r="704" ht="15.7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row>
    <row r="705" ht="15.7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row>
    <row r="706" ht="15.7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row>
    <row r="707" ht="15.7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row>
    <row r="708" ht="15.7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row>
    <row r="709" ht="15.7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row>
    <row r="710" ht="15.7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row>
    <row r="711" ht="15.7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row>
    <row r="712" ht="15.7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row>
    <row r="713" ht="15.7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row>
    <row r="714" ht="15.7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row>
    <row r="715" ht="15.7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row>
    <row r="716" ht="15.7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row>
    <row r="717" ht="15.7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row>
    <row r="718" ht="15.7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row>
    <row r="719" ht="15.7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row>
    <row r="720" ht="15.7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row>
    <row r="721" ht="15.7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row>
    <row r="722" ht="15.7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row>
    <row r="723" ht="15.7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row>
    <row r="724" ht="15.7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row>
    <row r="725" ht="15.7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row>
    <row r="726" ht="15.7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row>
    <row r="727" ht="15.7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row>
    <row r="728" ht="15.7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row>
    <row r="729" ht="15.7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row>
    <row r="730" ht="15.7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row>
    <row r="731" ht="15.7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row>
    <row r="732" ht="15.7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row>
    <row r="733" ht="15.7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row>
    <row r="734" ht="15.7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row>
    <row r="735" ht="15.7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row>
    <row r="736" ht="15.7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row>
    <row r="737" ht="15.7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row>
    <row r="738" ht="15.7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row>
    <row r="739" ht="15.7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row>
    <row r="740" ht="15.7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row>
    <row r="741" ht="15.7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row>
    <row r="742" ht="15.7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row>
    <row r="743" ht="15.7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row>
    <row r="744" ht="15.7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row>
    <row r="745" ht="15.7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row>
    <row r="746" ht="15.7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row>
    <row r="747" ht="15.7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row>
    <row r="748" ht="15.7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row>
    <row r="749" ht="15.7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row>
    <row r="750" ht="15.7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row>
    <row r="751" ht="15.7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row>
    <row r="752" ht="15.7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row>
    <row r="753" ht="15.7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row>
    <row r="754" ht="15.7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row>
    <row r="755" ht="15.7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row>
    <row r="756" ht="15.7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row>
    <row r="757" ht="15.7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row>
    <row r="758" ht="15.7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row>
    <row r="759" ht="15.7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row>
    <row r="760" ht="15.7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row>
    <row r="761" ht="15.7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c r="AN761" s="14"/>
      <c r="AO761" s="14"/>
    </row>
    <row r="762" ht="15.7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row>
    <row r="763" ht="15.7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row>
    <row r="764" ht="15.7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row>
    <row r="765" ht="15.7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row>
    <row r="766" ht="15.7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row>
    <row r="767" ht="15.7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row>
    <row r="768" ht="15.7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row>
    <row r="769" ht="15.7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row>
    <row r="770" ht="15.7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row>
    <row r="771" ht="15.7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row>
    <row r="772" ht="15.7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row>
    <row r="773" ht="15.7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row>
    <row r="774" ht="15.7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row>
    <row r="775" ht="15.7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row>
    <row r="776" ht="15.7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row>
    <row r="777" ht="15.7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row>
    <row r="778" ht="15.7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row>
    <row r="779" ht="15.7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row>
    <row r="780" ht="15.7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row>
    <row r="781" ht="15.7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row>
    <row r="782" ht="15.7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row>
    <row r="783" ht="15.7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row>
    <row r="784" ht="15.7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row>
    <row r="785" ht="15.7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row>
    <row r="786" ht="15.7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row>
    <row r="787" ht="15.7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row>
    <row r="788" ht="15.7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row>
    <row r="789" ht="15.7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row>
    <row r="790" ht="15.7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row>
    <row r="791" ht="15.7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row>
    <row r="792" ht="15.7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row>
    <row r="793" ht="15.7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row>
    <row r="794" ht="15.7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row>
    <row r="795" ht="15.7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row>
    <row r="796" ht="15.7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row>
    <row r="797" ht="15.7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row>
    <row r="798" ht="15.7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row>
    <row r="799" ht="15.7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row>
    <row r="800" ht="15.7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row>
    <row r="801" ht="15.7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row>
    <row r="802" ht="15.7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row>
    <row r="803" ht="15.7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row>
    <row r="804" ht="15.7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row>
    <row r="805" ht="15.7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row>
    <row r="806" ht="15.7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row>
    <row r="807" ht="15.7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row>
    <row r="808" ht="15.7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row>
    <row r="809" ht="15.7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row>
    <row r="810" ht="15.7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row>
    <row r="811" ht="15.7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row>
    <row r="812" ht="15.7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row>
    <row r="813" ht="15.7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row>
    <row r="814" ht="15.7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row>
    <row r="815" ht="15.7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row>
    <row r="816" ht="15.7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row>
    <row r="817" ht="15.7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row>
    <row r="818" ht="15.7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row>
    <row r="819" ht="15.7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row>
    <row r="820" ht="15.7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row>
    <row r="821" ht="15.7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row>
    <row r="822" ht="15.7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row>
    <row r="823" ht="15.7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row>
    <row r="824" ht="15.7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row>
    <row r="825" ht="15.7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row>
    <row r="826" ht="15.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row>
    <row r="827" ht="15.7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row>
    <row r="828" ht="15.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row>
    <row r="829" ht="15.7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row>
    <row r="830" ht="15.7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c r="AN830" s="14"/>
      <c r="AO830" s="14"/>
    </row>
    <row r="831" ht="15.7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c r="AN831" s="14"/>
      <c r="AO831" s="14"/>
    </row>
    <row r="832" ht="15.7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row>
    <row r="833" ht="15.7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c r="AN833" s="14"/>
      <c r="AO833" s="14"/>
    </row>
    <row r="834" ht="15.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row>
    <row r="835" ht="15.7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row>
    <row r="836" ht="15.7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row>
    <row r="837" ht="15.7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row>
    <row r="838" ht="15.7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row>
    <row r="839" ht="15.7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row>
    <row r="840" ht="15.7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row>
    <row r="841" ht="15.7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c r="AN841" s="14"/>
      <c r="AO841" s="14"/>
    </row>
    <row r="842" ht="15.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row>
    <row r="843" ht="15.7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c r="AN843" s="14"/>
      <c r="AO843" s="14"/>
    </row>
    <row r="844" ht="15.7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row>
    <row r="845" ht="15.7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c r="AN845" s="14"/>
      <c r="AO845" s="14"/>
    </row>
    <row r="846" ht="15.7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row>
    <row r="847" ht="15.7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c r="AN847" s="14"/>
      <c r="AO847" s="14"/>
    </row>
    <row r="848" ht="15.7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c r="AN848" s="14"/>
      <c r="AO848" s="14"/>
    </row>
    <row r="849" ht="15.7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row>
    <row r="850" ht="15.7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row>
    <row r="851" ht="15.7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row>
    <row r="852" ht="15.7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c r="AN852" s="14"/>
      <c r="AO852" s="14"/>
    </row>
    <row r="853" ht="15.7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c r="AN853" s="14"/>
      <c r="AO853" s="14"/>
    </row>
    <row r="854" ht="15.7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row>
    <row r="855" ht="15.7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c r="AN855" s="14"/>
      <c r="AO855" s="14"/>
    </row>
    <row r="856" ht="15.7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row>
    <row r="857" ht="15.7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row>
    <row r="858" ht="15.7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row>
    <row r="859" ht="15.7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row>
    <row r="860" ht="15.7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row>
    <row r="861" ht="15.7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row>
    <row r="862" ht="15.7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row>
    <row r="863" ht="15.7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row>
    <row r="864" ht="15.7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row>
    <row r="865" ht="15.7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row>
    <row r="866" ht="15.7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row>
    <row r="867" ht="15.7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row>
    <row r="868" ht="15.7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row>
    <row r="869" ht="15.7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row>
    <row r="870" ht="15.7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row>
    <row r="871" ht="15.7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row>
    <row r="872" ht="15.7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row>
    <row r="873" ht="15.7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row>
    <row r="874" ht="15.7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row>
    <row r="875" ht="15.7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row>
    <row r="876" ht="15.7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row>
    <row r="877" ht="15.7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row>
    <row r="878" ht="15.7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row>
    <row r="879" ht="15.7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row>
    <row r="880" ht="15.7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row>
    <row r="881" ht="15.7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row>
    <row r="882" ht="15.7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row>
    <row r="883" ht="15.7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row>
    <row r="884" ht="15.7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row>
    <row r="885" ht="15.7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row>
    <row r="886" ht="15.7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row>
    <row r="887" ht="15.7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row>
    <row r="888" ht="15.7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row>
    <row r="889" ht="15.7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row>
    <row r="890" ht="15.7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row>
    <row r="891" ht="15.7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row>
    <row r="892" ht="15.7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row>
    <row r="893" ht="15.7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row>
    <row r="894" ht="15.7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row>
    <row r="895" ht="15.7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row>
    <row r="896" ht="15.7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row>
    <row r="897" ht="15.7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row>
    <row r="898" ht="15.7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row>
    <row r="899" ht="15.7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row>
    <row r="900" ht="15.7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row>
    <row r="901" ht="15.7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row>
    <row r="902" ht="15.7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row>
    <row r="903" ht="15.7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row>
    <row r="904" ht="15.7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row>
    <row r="905" ht="15.7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row>
    <row r="906" ht="15.7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row>
    <row r="907" ht="15.7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row>
    <row r="908" ht="15.7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row>
    <row r="909" ht="15.7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row>
    <row r="910" ht="15.7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c r="AN910" s="14"/>
      <c r="AO910" s="14"/>
    </row>
    <row r="911" ht="15.7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c r="AN911" s="14"/>
      <c r="AO911" s="14"/>
    </row>
    <row r="912" ht="15.7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c r="AN912" s="14"/>
      <c r="AO912" s="14"/>
    </row>
    <row r="913" ht="15.7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row>
    <row r="914" ht="15.7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c r="AN914" s="14"/>
      <c r="AO914" s="14"/>
    </row>
    <row r="915" ht="15.7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c r="AN915" s="14"/>
      <c r="AO915" s="14"/>
    </row>
    <row r="916" ht="15.7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c r="AN916" s="14"/>
      <c r="AO916" s="14"/>
    </row>
    <row r="917" ht="15.7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c r="AN917" s="14"/>
      <c r="AO917" s="14"/>
    </row>
    <row r="918" ht="15.7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c r="AN918" s="14"/>
      <c r="AO918" s="14"/>
    </row>
    <row r="919" ht="15.7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c r="AN919" s="14"/>
      <c r="AO919" s="14"/>
    </row>
    <row r="920" ht="15.7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c r="AN920" s="14"/>
      <c r="AO920" s="14"/>
    </row>
    <row r="921" ht="15.7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c r="AN921" s="14"/>
      <c r="AO921" s="14"/>
    </row>
    <row r="922" ht="15.7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c r="AN922" s="14"/>
      <c r="AO922" s="14"/>
    </row>
    <row r="923" ht="15.7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c r="AN923" s="14"/>
      <c r="AO923" s="14"/>
    </row>
    <row r="924" ht="15.7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row>
    <row r="925" ht="15.7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c r="AN925" s="14"/>
      <c r="AO925" s="14"/>
    </row>
    <row r="926" ht="15.7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c r="AN926" s="14"/>
      <c r="AO926" s="14"/>
    </row>
    <row r="927" ht="15.7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c r="AN927" s="14"/>
      <c r="AO927" s="14"/>
    </row>
    <row r="928" ht="15.7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928" s="14"/>
      <c r="AN928" s="14"/>
      <c r="AO928" s="14"/>
    </row>
    <row r="929" ht="15.7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c r="AN929" s="14"/>
      <c r="AO929" s="14"/>
    </row>
    <row r="930" ht="15.7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930" s="14"/>
      <c r="AN930" s="14"/>
      <c r="AO930" s="14"/>
    </row>
    <row r="931" ht="15.7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c r="AN931" s="14"/>
      <c r="AO931" s="14"/>
    </row>
    <row r="932" ht="15.7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row>
    <row r="933" ht="15.7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row>
    <row r="934" ht="15.7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c r="AN934" s="14"/>
      <c r="AO934" s="14"/>
    </row>
    <row r="935" ht="15.7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c r="AN935" s="14"/>
      <c r="AO935" s="14"/>
    </row>
    <row r="936" ht="15.7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c r="AN936" s="14"/>
      <c r="AO936" s="14"/>
    </row>
    <row r="937" ht="15.7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c r="AN937" s="14"/>
      <c r="AO937" s="14"/>
    </row>
    <row r="938" ht="15.7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938" s="14"/>
      <c r="AN938" s="14"/>
      <c r="AO938" s="14"/>
    </row>
    <row r="939" ht="15.7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939" s="14"/>
      <c r="AN939" s="14"/>
      <c r="AO939" s="14"/>
    </row>
    <row r="940" ht="15.7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c r="AN940" s="14"/>
      <c r="AO940" s="14"/>
    </row>
    <row r="941" ht="15.7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c r="AN941" s="14"/>
      <c r="AO941" s="14"/>
    </row>
    <row r="942" ht="15.7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14"/>
      <c r="AI942" s="14"/>
      <c r="AJ942" s="14"/>
      <c r="AK942" s="14"/>
      <c r="AL942" s="14"/>
      <c r="AM942" s="14"/>
      <c r="AN942" s="14"/>
      <c r="AO942" s="14"/>
    </row>
    <row r="943" ht="15.7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c r="AI943" s="14"/>
      <c r="AJ943" s="14"/>
      <c r="AK943" s="14"/>
      <c r="AL943" s="14"/>
      <c r="AM943" s="14"/>
      <c r="AN943" s="14"/>
      <c r="AO943" s="14"/>
    </row>
    <row r="944" ht="15.7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c r="AG944" s="14"/>
      <c r="AH944" s="14"/>
      <c r="AI944" s="14"/>
      <c r="AJ944" s="14"/>
      <c r="AK944" s="14"/>
      <c r="AL944" s="14"/>
      <c r="AM944" s="14"/>
      <c r="AN944" s="14"/>
      <c r="AO944" s="14"/>
    </row>
    <row r="945" ht="15.7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945" s="14"/>
      <c r="AN945" s="14"/>
      <c r="AO945" s="14"/>
    </row>
    <row r="946" ht="15.7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c r="AG946" s="14"/>
      <c r="AH946" s="14"/>
      <c r="AI946" s="14"/>
      <c r="AJ946" s="14"/>
      <c r="AK946" s="14"/>
      <c r="AL946" s="14"/>
      <c r="AM946" s="14"/>
      <c r="AN946" s="14"/>
      <c r="AO946" s="14"/>
    </row>
    <row r="947" ht="15.7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947" s="14"/>
      <c r="AN947" s="14"/>
      <c r="AO947" s="14"/>
    </row>
    <row r="948" ht="15.7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948" s="14"/>
      <c r="AN948" s="14"/>
      <c r="AO948" s="14"/>
    </row>
    <row r="949" ht="15.7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c r="AN949" s="14"/>
      <c r="AO949" s="14"/>
    </row>
    <row r="950" ht="15.7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950" s="14"/>
      <c r="AN950" s="14"/>
      <c r="AO950" s="14"/>
    </row>
    <row r="951" ht="15.7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c r="AI951" s="14"/>
      <c r="AJ951" s="14"/>
      <c r="AK951" s="14"/>
      <c r="AL951" s="14"/>
      <c r="AM951" s="14"/>
      <c r="AN951" s="14"/>
      <c r="AO951" s="14"/>
    </row>
    <row r="952" ht="15.7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row>
    <row r="953" ht="15.7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row>
    <row r="954" ht="15.7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c r="AG954" s="14"/>
      <c r="AH954" s="14"/>
      <c r="AI954" s="14"/>
      <c r="AJ954" s="14"/>
      <c r="AK954" s="14"/>
      <c r="AL954" s="14"/>
      <c r="AM954" s="14"/>
      <c r="AN954" s="14"/>
      <c r="AO954" s="14"/>
    </row>
    <row r="955" ht="15.7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c r="AG955" s="14"/>
      <c r="AH955" s="14"/>
      <c r="AI955" s="14"/>
      <c r="AJ955" s="14"/>
      <c r="AK955" s="14"/>
      <c r="AL955" s="14"/>
      <c r="AM955" s="14"/>
      <c r="AN955" s="14"/>
      <c r="AO955" s="14"/>
    </row>
    <row r="956" ht="15.7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956" s="14"/>
      <c r="AN956" s="14"/>
      <c r="AO956" s="14"/>
    </row>
    <row r="957" ht="15.7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c r="AH957" s="14"/>
      <c r="AI957" s="14"/>
      <c r="AJ957" s="14"/>
      <c r="AK957" s="14"/>
      <c r="AL957" s="14"/>
      <c r="AM957" s="14"/>
      <c r="AN957" s="14"/>
      <c r="AO957" s="14"/>
    </row>
    <row r="958" ht="15.7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958" s="14"/>
      <c r="AN958" s="14"/>
      <c r="AO958" s="14"/>
    </row>
    <row r="959" ht="15.7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959" s="14"/>
      <c r="AN959" s="14"/>
      <c r="AO959" s="14"/>
    </row>
    <row r="960" ht="15.7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960" s="14"/>
      <c r="AN960" s="14"/>
      <c r="AO960" s="14"/>
    </row>
    <row r="961" ht="15.7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961" s="14"/>
      <c r="AN961" s="14"/>
      <c r="AO961" s="14"/>
    </row>
    <row r="962" ht="15.7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c r="AH962" s="14"/>
      <c r="AI962" s="14"/>
      <c r="AJ962" s="14"/>
      <c r="AK962" s="14"/>
      <c r="AL962" s="14"/>
      <c r="AM962" s="14"/>
      <c r="AN962" s="14"/>
      <c r="AO962" s="14"/>
    </row>
    <row r="963" ht="15.7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c r="AG963" s="14"/>
      <c r="AH963" s="14"/>
      <c r="AI963" s="14"/>
      <c r="AJ963" s="14"/>
      <c r="AK963" s="14"/>
      <c r="AL963" s="14"/>
      <c r="AM963" s="14"/>
      <c r="AN963" s="14"/>
      <c r="AO963" s="14"/>
    </row>
    <row r="964" ht="15.7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c r="AG964" s="14"/>
      <c r="AH964" s="14"/>
      <c r="AI964" s="14"/>
      <c r="AJ964" s="14"/>
      <c r="AK964" s="14"/>
      <c r="AL964" s="14"/>
      <c r="AM964" s="14"/>
      <c r="AN964" s="14"/>
      <c r="AO964" s="14"/>
    </row>
    <row r="965" ht="15.7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c r="AK965" s="14"/>
      <c r="AL965" s="14"/>
      <c r="AM965" s="14"/>
      <c r="AN965" s="14"/>
      <c r="AO965" s="14"/>
    </row>
    <row r="966" ht="15.7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966" s="14"/>
      <c r="AN966" s="14"/>
      <c r="AO966" s="14"/>
    </row>
    <row r="967" ht="15.7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c r="AH967" s="14"/>
      <c r="AI967" s="14"/>
      <c r="AJ967" s="14"/>
      <c r="AK967" s="14"/>
      <c r="AL967" s="14"/>
      <c r="AM967" s="14"/>
      <c r="AN967" s="14"/>
      <c r="AO967" s="14"/>
    </row>
    <row r="968" ht="15.7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968" s="14"/>
      <c r="AN968" s="14"/>
      <c r="AO968" s="14"/>
    </row>
    <row r="969" ht="15.7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row>
    <row r="970" ht="15.7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row>
    <row r="971" ht="15.7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c r="AH971" s="14"/>
      <c r="AI971" s="14"/>
      <c r="AJ971" s="14"/>
      <c r="AK971" s="14"/>
      <c r="AL971" s="14"/>
      <c r="AM971" s="14"/>
      <c r="AN971" s="14"/>
      <c r="AO971" s="14"/>
    </row>
    <row r="972" ht="15.7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972" s="14"/>
      <c r="AN972" s="14"/>
      <c r="AO972" s="14"/>
    </row>
    <row r="973" ht="15.7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c r="AH973" s="14"/>
      <c r="AI973" s="14"/>
      <c r="AJ973" s="14"/>
      <c r="AK973" s="14"/>
      <c r="AL973" s="14"/>
      <c r="AM973" s="14"/>
      <c r="AN973" s="14"/>
      <c r="AO973" s="14"/>
    </row>
    <row r="974" ht="15.7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974" s="14"/>
      <c r="AN974" s="14"/>
      <c r="AO974" s="14"/>
    </row>
    <row r="975" ht="15.7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c r="AG975" s="14"/>
      <c r="AH975" s="14"/>
      <c r="AI975" s="14"/>
      <c r="AJ975" s="14"/>
      <c r="AK975" s="14"/>
      <c r="AL975" s="14"/>
      <c r="AM975" s="14"/>
      <c r="AN975" s="14"/>
      <c r="AO975" s="14"/>
    </row>
    <row r="976" ht="15.7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c r="AG976" s="14"/>
      <c r="AH976" s="14"/>
      <c r="AI976" s="14"/>
      <c r="AJ976" s="14"/>
      <c r="AK976" s="14"/>
      <c r="AL976" s="14"/>
      <c r="AM976" s="14"/>
      <c r="AN976" s="14"/>
      <c r="AO976" s="14"/>
    </row>
    <row r="977" ht="15.7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c r="AH977" s="14"/>
      <c r="AI977" s="14"/>
      <c r="AJ977" s="14"/>
      <c r="AK977" s="14"/>
      <c r="AL977" s="14"/>
      <c r="AM977" s="14"/>
      <c r="AN977" s="14"/>
      <c r="AO977" s="14"/>
    </row>
    <row r="978" ht="15.7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978" s="14"/>
      <c r="AN978" s="14"/>
      <c r="AO978" s="14"/>
    </row>
    <row r="979" ht="15.7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c r="AH979" s="14"/>
      <c r="AI979" s="14"/>
      <c r="AJ979" s="14"/>
      <c r="AK979" s="14"/>
      <c r="AL979" s="14"/>
      <c r="AM979" s="14"/>
      <c r="AN979" s="14"/>
      <c r="AO979" s="14"/>
    </row>
    <row r="980" ht="15.7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c r="AG980" s="14"/>
      <c r="AH980" s="14"/>
      <c r="AI980" s="14"/>
      <c r="AJ980" s="14"/>
      <c r="AK980" s="14"/>
      <c r="AL980" s="14"/>
      <c r="AM980" s="14"/>
      <c r="AN980" s="14"/>
      <c r="AO980" s="14"/>
    </row>
    <row r="981" ht="15.7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row>
    <row r="982" ht="15.7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row>
    <row r="983" ht="15.7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983" s="14"/>
      <c r="AN983" s="14"/>
      <c r="AO983" s="14"/>
    </row>
    <row r="984" ht="15.7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984" s="14"/>
      <c r="AN984" s="14"/>
      <c r="AO984" s="14"/>
    </row>
    <row r="985" ht="15.7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c r="AI985" s="14"/>
      <c r="AJ985" s="14"/>
      <c r="AK985" s="14"/>
      <c r="AL985" s="14"/>
      <c r="AM985" s="14"/>
      <c r="AN985" s="14"/>
      <c r="AO985" s="14"/>
    </row>
    <row r="986" ht="15.7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986" s="14"/>
      <c r="AN986" s="14"/>
      <c r="AO986" s="14"/>
    </row>
    <row r="987" ht="15.7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c r="AI987" s="14"/>
      <c r="AJ987" s="14"/>
      <c r="AK987" s="14"/>
      <c r="AL987" s="14"/>
      <c r="AM987" s="14"/>
      <c r="AN987" s="14"/>
      <c r="AO987" s="14"/>
    </row>
    <row r="988" ht="15.7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988" s="14"/>
      <c r="AN988" s="14"/>
      <c r="AO988" s="14"/>
    </row>
    <row r="989" ht="15.7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c r="AG989" s="14"/>
      <c r="AH989" s="14"/>
      <c r="AI989" s="14"/>
      <c r="AJ989" s="14"/>
      <c r="AK989" s="14"/>
      <c r="AL989" s="14"/>
      <c r="AM989" s="14"/>
      <c r="AN989" s="14"/>
      <c r="AO989" s="14"/>
    </row>
    <row r="990" ht="15.7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c r="AG990" s="14"/>
      <c r="AH990" s="14"/>
      <c r="AI990" s="14"/>
      <c r="AJ990" s="14"/>
      <c r="AK990" s="14"/>
      <c r="AL990" s="14"/>
      <c r="AM990" s="14"/>
      <c r="AN990" s="14"/>
      <c r="AO990" s="14"/>
    </row>
    <row r="991" ht="15.7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c r="AN991" s="14"/>
      <c r="AO991" s="14"/>
    </row>
    <row r="992" ht="15.7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992" s="14"/>
      <c r="AN992" s="14"/>
      <c r="AO992" s="14"/>
    </row>
    <row r="993" ht="15.7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993" s="14"/>
      <c r="AN993" s="14"/>
      <c r="AO993" s="14"/>
    </row>
    <row r="994" ht="15.7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c r="AK994" s="14"/>
      <c r="AL994" s="14"/>
      <c r="AM994" s="14"/>
      <c r="AN994" s="14"/>
      <c r="AO994" s="14"/>
    </row>
    <row r="995" ht="15.7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c r="AH995" s="14"/>
      <c r="AI995" s="14"/>
      <c r="AJ995" s="14"/>
      <c r="AK995" s="14"/>
      <c r="AL995" s="14"/>
      <c r="AM995" s="14"/>
      <c r="AN995" s="14"/>
      <c r="AO995" s="14"/>
    </row>
    <row r="996" ht="15.7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c r="AG996" s="14"/>
      <c r="AH996" s="14"/>
      <c r="AI996" s="14"/>
      <c r="AJ996" s="14"/>
      <c r="AK996" s="14"/>
      <c r="AL996" s="14"/>
      <c r="AM996" s="14"/>
      <c r="AN996" s="14"/>
      <c r="AO996" s="14"/>
    </row>
  </sheetData>
  <mergeCells count="7">
    <mergeCell ref="A1:C1"/>
    <mergeCell ref="E1:F1"/>
    <mergeCell ref="A3:A10"/>
    <mergeCell ref="A11:A18"/>
    <mergeCell ref="A19:A26"/>
    <mergeCell ref="A27:A32"/>
    <mergeCell ref="A33:A37"/>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2" width="18.13"/>
    <col customWidth="1" min="3" max="3" width="9.38"/>
    <col customWidth="1" min="4" max="6" width="35.63"/>
  </cols>
  <sheetData>
    <row r="1" ht="36.75" customHeight="1">
      <c r="A1" s="8" t="s">
        <v>195</v>
      </c>
      <c r="B1" s="9"/>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4"/>
    </row>
    <row r="2" ht="36.75" customHeight="1">
      <c r="A2" s="15" t="s">
        <v>9</v>
      </c>
      <c r="B2" s="15" t="s">
        <v>10</v>
      </c>
      <c r="C2" s="16" t="s">
        <v>11</v>
      </c>
      <c r="D2" s="17"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c r="AO2" s="14"/>
    </row>
    <row r="3">
      <c r="A3" s="66" t="s">
        <v>196</v>
      </c>
      <c r="B3" s="67" t="s">
        <v>197</v>
      </c>
      <c r="C3" s="23" t="s">
        <v>51</v>
      </c>
      <c r="D3" s="68" t="s">
        <v>198</v>
      </c>
      <c r="E3" s="69" t="s">
        <v>199</v>
      </c>
      <c r="F3" s="69" t="s">
        <v>54</v>
      </c>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9">
        <v>30.0</v>
      </c>
      <c r="AL3" s="70">
        <f t="shared" ref="AL3:AL37" si="1">(COUNTIF(G3:AJ3,"WT"))/$AK$3</f>
        <v>0</v>
      </c>
      <c r="AM3" s="70">
        <f t="shared" ref="AM3:AM37" si="2">(COUNTIF(G3:AJ3,"SU"))/$AK$3</f>
        <v>0</v>
      </c>
      <c r="AN3" s="70">
        <f t="shared" ref="AN3:AN37" si="3">(COUNTIF(G3:AJ3,"GD"))/$AK$3</f>
        <v>0</v>
      </c>
      <c r="AO3" s="14"/>
    </row>
    <row r="4">
      <c r="A4" s="31"/>
      <c r="B4" s="71" t="s">
        <v>200</v>
      </c>
      <c r="C4" s="33">
        <v>1.0</v>
      </c>
      <c r="D4" s="69" t="s">
        <v>201</v>
      </c>
      <c r="E4" s="69" t="s">
        <v>202</v>
      </c>
      <c r="F4" s="69" t="s">
        <v>203</v>
      </c>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58"/>
      <c r="AL4" s="72">
        <f t="shared" si="1"/>
        <v>0</v>
      </c>
      <c r="AM4" s="72">
        <f t="shared" si="2"/>
        <v>0</v>
      </c>
      <c r="AN4" s="72">
        <f t="shared" si="3"/>
        <v>0</v>
      </c>
      <c r="AO4" s="14"/>
    </row>
    <row r="5">
      <c r="A5" s="38"/>
      <c r="B5" s="71" t="s">
        <v>204</v>
      </c>
      <c r="C5" s="33">
        <v>2.0</v>
      </c>
      <c r="D5" s="69" t="s">
        <v>205</v>
      </c>
      <c r="E5" s="69" t="s">
        <v>206</v>
      </c>
      <c r="F5" s="69" t="s">
        <v>207</v>
      </c>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13"/>
      <c r="AL5" s="70">
        <f t="shared" si="1"/>
        <v>0</v>
      </c>
      <c r="AM5" s="70">
        <f t="shared" si="2"/>
        <v>0</v>
      </c>
      <c r="AN5" s="70">
        <f t="shared" si="3"/>
        <v>0</v>
      </c>
      <c r="AO5" s="14"/>
    </row>
    <row r="6">
      <c r="A6" s="31"/>
      <c r="B6" s="71" t="s">
        <v>208</v>
      </c>
      <c r="C6" s="33">
        <v>3.0</v>
      </c>
      <c r="D6" s="69" t="s">
        <v>209</v>
      </c>
      <c r="E6" s="69" t="s">
        <v>210</v>
      </c>
      <c r="F6" s="73" t="s">
        <v>211</v>
      </c>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40"/>
      <c r="AL6" s="72">
        <f t="shared" si="1"/>
        <v>0</v>
      </c>
      <c r="AM6" s="72">
        <f t="shared" si="2"/>
        <v>0</v>
      </c>
      <c r="AN6" s="72">
        <f t="shared" si="3"/>
        <v>0</v>
      </c>
      <c r="AO6" s="14"/>
    </row>
    <row r="7">
      <c r="A7" s="38"/>
      <c r="B7" s="71" t="s">
        <v>212</v>
      </c>
      <c r="C7" s="33">
        <v>4.0</v>
      </c>
      <c r="D7" s="69" t="s">
        <v>213</v>
      </c>
      <c r="E7" s="69" t="s">
        <v>214</v>
      </c>
      <c r="F7" s="73" t="s">
        <v>215</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13"/>
      <c r="AL7" s="70">
        <f t="shared" si="1"/>
        <v>0</v>
      </c>
      <c r="AM7" s="70">
        <f t="shared" si="2"/>
        <v>0</v>
      </c>
      <c r="AN7" s="70">
        <f t="shared" si="3"/>
        <v>0</v>
      </c>
      <c r="AO7" s="14"/>
    </row>
    <row r="8">
      <c r="A8" s="31"/>
      <c r="B8" s="71" t="s">
        <v>216</v>
      </c>
      <c r="C8" s="33">
        <v>5.0</v>
      </c>
      <c r="D8" s="69" t="s">
        <v>217</v>
      </c>
      <c r="E8" s="69" t="s">
        <v>218</v>
      </c>
      <c r="F8" s="69" t="s">
        <v>219</v>
      </c>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40"/>
      <c r="AL8" s="72">
        <f t="shared" si="1"/>
        <v>0</v>
      </c>
      <c r="AM8" s="72">
        <f t="shared" si="2"/>
        <v>0</v>
      </c>
      <c r="AN8" s="72">
        <f t="shared" si="3"/>
        <v>0</v>
      </c>
      <c r="AO8" s="14"/>
    </row>
    <row r="9">
      <c r="A9" s="38"/>
      <c r="B9" s="71" t="s">
        <v>220</v>
      </c>
      <c r="C9" s="41">
        <v>6.0</v>
      </c>
      <c r="D9" s="69" t="s">
        <v>221</v>
      </c>
      <c r="E9" s="69" t="s">
        <v>222</v>
      </c>
      <c r="F9" s="69" t="s">
        <v>223</v>
      </c>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13"/>
      <c r="AL9" s="70">
        <f t="shared" si="1"/>
        <v>0</v>
      </c>
      <c r="AM9" s="70">
        <f t="shared" si="2"/>
        <v>0</v>
      </c>
      <c r="AN9" s="70">
        <f t="shared" si="3"/>
        <v>0</v>
      </c>
      <c r="AO9" s="14"/>
    </row>
    <row r="10">
      <c r="A10" s="42"/>
      <c r="B10" s="71" t="s">
        <v>224</v>
      </c>
      <c r="C10" s="41">
        <v>7.0</v>
      </c>
      <c r="D10" s="69" t="s">
        <v>225</v>
      </c>
      <c r="E10" s="69" t="s">
        <v>226</v>
      </c>
      <c r="F10" s="69" t="s">
        <v>227</v>
      </c>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40"/>
      <c r="AL10" s="72">
        <f t="shared" si="1"/>
        <v>0</v>
      </c>
      <c r="AM10" s="72">
        <f t="shared" si="2"/>
        <v>0</v>
      </c>
      <c r="AN10" s="72">
        <f t="shared" si="3"/>
        <v>0</v>
      </c>
      <c r="AO10" s="14"/>
    </row>
    <row r="11">
      <c r="A11" s="74" t="s">
        <v>228</v>
      </c>
      <c r="B11" s="67" t="s">
        <v>229</v>
      </c>
      <c r="C11" s="44">
        <v>1.0</v>
      </c>
      <c r="D11" s="68" t="s">
        <v>230</v>
      </c>
      <c r="E11" s="75" t="s">
        <v>231</v>
      </c>
      <c r="F11" s="69" t="s">
        <v>232</v>
      </c>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13"/>
      <c r="AL11" s="70">
        <f t="shared" si="1"/>
        <v>0</v>
      </c>
      <c r="AM11" s="70">
        <f t="shared" si="2"/>
        <v>0</v>
      </c>
      <c r="AN11" s="70">
        <f t="shared" si="3"/>
        <v>0</v>
      </c>
      <c r="AO11" s="14"/>
    </row>
    <row r="12">
      <c r="A12" s="31"/>
      <c r="B12" s="71" t="s">
        <v>233</v>
      </c>
      <c r="C12" s="44">
        <v>2.0</v>
      </c>
      <c r="D12" s="69" t="s">
        <v>234</v>
      </c>
      <c r="E12" s="69" t="s">
        <v>235</v>
      </c>
      <c r="F12" s="69" t="s">
        <v>236</v>
      </c>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40"/>
      <c r="AL12" s="72">
        <f t="shared" si="1"/>
        <v>0</v>
      </c>
      <c r="AM12" s="72">
        <f t="shared" si="2"/>
        <v>0</v>
      </c>
      <c r="AN12" s="72">
        <f t="shared" si="3"/>
        <v>0</v>
      </c>
      <c r="AO12" s="14"/>
    </row>
    <row r="13">
      <c r="A13" s="38"/>
      <c r="B13" s="71" t="s">
        <v>237</v>
      </c>
      <c r="C13" s="44">
        <v>3.0</v>
      </c>
      <c r="D13" s="69" t="s">
        <v>238</v>
      </c>
      <c r="E13" s="69" t="s">
        <v>239</v>
      </c>
      <c r="F13" s="69" t="s">
        <v>240</v>
      </c>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13"/>
      <c r="AL13" s="70">
        <f t="shared" si="1"/>
        <v>0</v>
      </c>
      <c r="AM13" s="70">
        <f t="shared" si="2"/>
        <v>0</v>
      </c>
      <c r="AN13" s="70">
        <f t="shared" si="3"/>
        <v>0</v>
      </c>
      <c r="AO13" s="14"/>
    </row>
    <row r="14">
      <c r="A14" s="31"/>
      <c r="B14" s="71" t="s">
        <v>241</v>
      </c>
      <c r="C14" s="44">
        <v>4.0</v>
      </c>
      <c r="D14" s="69" t="s">
        <v>242</v>
      </c>
      <c r="E14" s="69" t="s">
        <v>243</v>
      </c>
      <c r="F14" s="69" t="s">
        <v>244</v>
      </c>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40"/>
      <c r="AL14" s="72">
        <f t="shared" si="1"/>
        <v>0</v>
      </c>
      <c r="AM14" s="72">
        <f t="shared" si="2"/>
        <v>0</v>
      </c>
      <c r="AN14" s="72">
        <f t="shared" si="3"/>
        <v>0</v>
      </c>
      <c r="AO14" s="14"/>
    </row>
    <row r="15">
      <c r="A15" s="38"/>
      <c r="B15" s="71" t="s">
        <v>245</v>
      </c>
      <c r="C15" s="44">
        <v>5.0</v>
      </c>
      <c r="D15" s="69" t="s">
        <v>246</v>
      </c>
      <c r="E15" s="69" t="s">
        <v>247</v>
      </c>
      <c r="F15" s="69" t="s">
        <v>248</v>
      </c>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13"/>
      <c r="AL15" s="70">
        <f t="shared" si="1"/>
        <v>0</v>
      </c>
      <c r="AM15" s="70">
        <f t="shared" si="2"/>
        <v>0</v>
      </c>
      <c r="AN15" s="70">
        <f t="shared" si="3"/>
        <v>0</v>
      </c>
      <c r="AO15" s="14"/>
    </row>
    <row r="16">
      <c r="A16" s="31"/>
      <c r="B16" s="71" t="s">
        <v>249</v>
      </c>
      <c r="C16" s="41">
        <v>6.0</v>
      </c>
      <c r="D16" s="69" t="s">
        <v>250</v>
      </c>
      <c r="E16" s="69" t="s">
        <v>251</v>
      </c>
      <c r="F16" s="69" t="s">
        <v>252</v>
      </c>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40"/>
      <c r="AL16" s="72">
        <f t="shared" si="1"/>
        <v>0</v>
      </c>
      <c r="AM16" s="72">
        <f t="shared" si="2"/>
        <v>0</v>
      </c>
      <c r="AN16" s="72">
        <f t="shared" si="3"/>
        <v>0</v>
      </c>
      <c r="AO16" s="14"/>
    </row>
    <row r="17">
      <c r="A17" s="38"/>
      <c r="B17" s="71" t="s">
        <v>253</v>
      </c>
      <c r="C17" s="41">
        <v>7.0</v>
      </c>
      <c r="D17" s="69" t="s">
        <v>250</v>
      </c>
      <c r="E17" s="69" t="s">
        <v>254</v>
      </c>
      <c r="F17" s="69" t="s">
        <v>255</v>
      </c>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13"/>
      <c r="AL17" s="70">
        <f t="shared" si="1"/>
        <v>0</v>
      </c>
      <c r="AM17" s="70">
        <f t="shared" si="2"/>
        <v>0</v>
      </c>
      <c r="AN17" s="70">
        <f t="shared" si="3"/>
        <v>0</v>
      </c>
      <c r="AO17" s="14"/>
    </row>
    <row r="18">
      <c r="A18" s="42"/>
      <c r="B18" s="71" t="s">
        <v>256</v>
      </c>
      <c r="C18" s="41">
        <v>8.0</v>
      </c>
      <c r="D18" s="69" t="s">
        <v>257</v>
      </c>
      <c r="E18" s="69" t="s">
        <v>258</v>
      </c>
      <c r="F18" s="69" t="s">
        <v>259</v>
      </c>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40"/>
      <c r="AL18" s="72">
        <f t="shared" si="1"/>
        <v>0</v>
      </c>
      <c r="AM18" s="72">
        <f t="shared" si="2"/>
        <v>0</v>
      </c>
      <c r="AN18" s="72">
        <f t="shared" si="3"/>
        <v>0</v>
      </c>
      <c r="AO18" s="14"/>
    </row>
    <row r="19">
      <c r="A19" s="76" t="s">
        <v>260</v>
      </c>
      <c r="B19" s="77" t="s">
        <v>261</v>
      </c>
      <c r="C19" s="44">
        <v>1.0</v>
      </c>
      <c r="D19" s="68" t="s">
        <v>262</v>
      </c>
      <c r="E19" s="69" t="s">
        <v>263</v>
      </c>
      <c r="F19" s="73" t="s">
        <v>264</v>
      </c>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13"/>
      <c r="AL19" s="70">
        <f t="shared" si="1"/>
        <v>0</v>
      </c>
      <c r="AM19" s="70">
        <f t="shared" si="2"/>
        <v>0</v>
      </c>
      <c r="AN19" s="70">
        <f t="shared" si="3"/>
        <v>0</v>
      </c>
      <c r="AO19" s="14"/>
    </row>
    <row r="20">
      <c r="A20" s="49"/>
      <c r="B20" s="78" t="s">
        <v>265</v>
      </c>
      <c r="C20" s="44">
        <v>2.0</v>
      </c>
      <c r="D20" s="69" t="s">
        <v>266</v>
      </c>
      <c r="E20" s="69" t="s">
        <v>267</v>
      </c>
      <c r="F20" s="69" t="s">
        <v>268</v>
      </c>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40"/>
      <c r="AL20" s="72">
        <f t="shared" si="1"/>
        <v>0</v>
      </c>
      <c r="AM20" s="72">
        <f t="shared" si="2"/>
        <v>0</v>
      </c>
      <c r="AN20" s="72">
        <f t="shared" si="3"/>
        <v>0</v>
      </c>
      <c r="AO20" s="14"/>
    </row>
    <row r="21">
      <c r="A21" s="50"/>
      <c r="B21" s="78" t="s">
        <v>269</v>
      </c>
      <c r="C21" s="44">
        <v>3.0</v>
      </c>
      <c r="D21" s="69" t="s">
        <v>270</v>
      </c>
      <c r="E21" s="69" t="s">
        <v>271</v>
      </c>
      <c r="F21" s="69" t="s">
        <v>272</v>
      </c>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13"/>
      <c r="AL21" s="70">
        <f t="shared" si="1"/>
        <v>0</v>
      </c>
      <c r="AM21" s="70">
        <f t="shared" si="2"/>
        <v>0</v>
      </c>
      <c r="AN21" s="70">
        <f t="shared" si="3"/>
        <v>0</v>
      </c>
      <c r="AO21" s="14"/>
    </row>
    <row r="22">
      <c r="A22" s="49"/>
      <c r="B22" s="78" t="s">
        <v>273</v>
      </c>
      <c r="C22" s="44">
        <v>4.0</v>
      </c>
      <c r="D22" s="69" t="s">
        <v>274</v>
      </c>
      <c r="E22" s="69" t="s">
        <v>275</v>
      </c>
      <c r="F22" s="69" t="s">
        <v>276</v>
      </c>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40"/>
      <c r="AL22" s="72">
        <f t="shared" si="1"/>
        <v>0</v>
      </c>
      <c r="AM22" s="72">
        <f t="shared" si="2"/>
        <v>0</v>
      </c>
      <c r="AN22" s="72">
        <f t="shared" si="3"/>
        <v>0</v>
      </c>
      <c r="AO22" s="14"/>
    </row>
    <row r="23">
      <c r="A23" s="50"/>
      <c r="B23" s="78" t="s">
        <v>277</v>
      </c>
      <c r="C23" s="44">
        <v>5.0</v>
      </c>
      <c r="D23" s="69" t="s">
        <v>278</v>
      </c>
      <c r="E23" s="73" t="s">
        <v>279</v>
      </c>
      <c r="F23" s="69" t="s">
        <v>280</v>
      </c>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13"/>
      <c r="AL23" s="70">
        <f t="shared" si="1"/>
        <v>0</v>
      </c>
      <c r="AM23" s="70">
        <f t="shared" si="2"/>
        <v>0</v>
      </c>
      <c r="AN23" s="70">
        <f t="shared" si="3"/>
        <v>0</v>
      </c>
      <c r="AO23" s="14"/>
    </row>
    <row r="24">
      <c r="A24" s="49"/>
      <c r="B24" s="78" t="s">
        <v>281</v>
      </c>
      <c r="C24" s="41">
        <v>6.0</v>
      </c>
      <c r="D24" s="69" t="s">
        <v>282</v>
      </c>
      <c r="E24" s="69" t="s">
        <v>283</v>
      </c>
      <c r="F24" s="73" t="s">
        <v>284</v>
      </c>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40"/>
      <c r="AL24" s="72">
        <f t="shared" si="1"/>
        <v>0</v>
      </c>
      <c r="AM24" s="72">
        <f t="shared" si="2"/>
        <v>0</v>
      </c>
      <c r="AN24" s="72">
        <f t="shared" si="3"/>
        <v>0</v>
      </c>
      <c r="AO24" s="14"/>
    </row>
    <row r="25">
      <c r="A25" s="50"/>
      <c r="B25" s="78" t="s">
        <v>285</v>
      </c>
      <c r="C25" s="41">
        <v>7.0</v>
      </c>
      <c r="D25" s="69" t="s">
        <v>286</v>
      </c>
      <c r="E25" s="69" t="s">
        <v>287</v>
      </c>
      <c r="F25" s="69" t="s">
        <v>288</v>
      </c>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13"/>
      <c r="AL25" s="70">
        <f t="shared" si="1"/>
        <v>0</v>
      </c>
      <c r="AM25" s="70">
        <f t="shared" si="2"/>
        <v>0</v>
      </c>
      <c r="AN25" s="70">
        <f t="shared" si="3"/>
        <v>0</v>
      </c>
      <c r="AO25" s="14"/>
    </row>
    <row r="26">
      <c r="A26" s="79" t="s">
        <v>289</v>
      </c>
      <c r="B26" s="67" t="s">
        <v>290</v>
      </c>
      <c r="C26" s="44">
        <v>1.0</v>
      </c>
      <c r="D26" s="68" t="s">
        <v>148</v>
      </c>
      <c r="E26" s="75" t="s">
        <v>291</v>
      </c>
      <c r="F26" s="69" t="s">
        <v>292</v>
      </c>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40"/>
      <c r="AL26" s="72">
        <f t="shared" si="1"/>
        <v>0</v>
      </c>
      <c r="AM26" s="72">
        <f t="shared" si="2"/>
        <v>0</v>
      </c>
      <c r="AN26" s="72">
        <f t="shared" si="3"/>
        <v>0</v>
      </c>
      <c r="AO26" s="14"/>
    </row>
    <row r="27">
      <c r="A27" s="38"/>
      <c r="B27" s="71" t="s">
        <v>293</v>
      </c>
      <c r="C27" s="44">
        <v>2.0</v>
      </c>
      <c r="D27" s="69" t="s">
        <v>294</v>
      </c>
      <c r="E27" s="69" t="s">
        <v>295</v>
      </c>
      <c r="F27" s="69" t="s">
        <v>296</v>
      </c>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13"/>
      <c r="AL27" s="70">
        <f t="shared" si="1"/>
        <v>0</v>
      </c>
      <c r="AM27" s="70">
        <f t="shared" si="2"/>
        <v>0</v>
      </c>
      <c r="AN27" s="70">
        <f t="shared" si="3"/>
        <v>0</v>
      </c>
      <c r="AO27" s="14"/>
    </row>
    <row r="28">
      <c r="A28" s="31"/>
      <c r="B28" s="80" t="s">
        <v>297</v>
      </c>
      <c r="C28" s="44">
        <v>3.0</v>
      </c>
      <c r="D28" s="69" t="s">
        <v>298</v>
      </c>
      <c r="E28" s="69" t="s">
        <v>299</v>
      </c>
      <c r="F28" s="69" t="s">
        <v>300</v>
      </c>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40"/>
      <c r="AL28" s="72">
        <f t="shared" si="1"/>
        <v>0</v>
      </c>
      <c r="AM28" s="72">
        <f t="shared" si="2"/>
        <v>0</v>
      </c>
      <c r="AN28" s="72">
        <f t="shared" si="3"/>
        <v>0</v>
      </c>
      <c r="AO28" s="14"/>
    </row>
    <row r="29">
      <c r="A29" s="38"/>
      <c r="B29" s="71" t="s">
        <v>301</v>
      </c>
      <c r="C29" s="44">
        <v>4.0</v>
      </c>
      <c r="D29" s="69" t="s">
        <v>302</v>
      </c>
      <c r="E29" s="69" t="s">
        <v>303</v>
      </c>
      <c r="F29" s="69" t="s">
        <v>304</v>
      </c>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13"/>
      <c r="AL29" s="70">
        <f t="shared" si="1"/>
        <v>0</v>
      </c>
      <c r="AM29" s="70">
        <f t="shared" si="2"/>
        <v>0</v>
      </c>
      <c r="AN29" s="70">
        <f t="shared" si="3"/>
        <v>0</v>
      </c>
      <c r="AO29" s="14"/>
    </row>
    <row r="30">
      <c r="A30" s="31"/>
      <c r="B30" s="71" t="s">
        <v>305</v>
      </c>
      <c r="C30" s="44">
        <v>5.0</v>
      </c>
      <c r="D30" s="69" t="s">
        <v>306</v>
      </c>
      <c r="E30" s="69" t="s">
        <v>307</v>
      </c>
      <c r="F30" s="69" t="s">
        <v>308</v>
      </c>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40"/>
      <c r="AL30" s="72">
        <f t="shared" si="1"/>
        <v>0</v>
      </c>
      <c r="AM30" s="72">
        <f t="shared" si="2"/>
        <v>0</v>
      </c>
      <c r="AN30" s="72">
        <f t="shared" si="3"/>
        <v>0</v>
      </c>
      <c r="AO30" s="14"/>
    </row>
    <row r="31">
      <c r="A31" s="38"/>
      <c r="B31" s="71" t="s">
        <v>309</v>
      </c>
      <c r="C31" s="41">
        <v>6.0</v>
      </c>
      <c r="D31" s="69" t="s">
        <v>310</v>
      </c>
      <c r="E31" s="69" t="s">
        <v>311</v>
      </c>
      <c r="F31" s="69" t="s">
        <v>312</v>
      </c>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13"/>
      <c r="AL31" s="70">
        <f t="shared" si="1"/>
        <v>0</v>
      </c>
      <c r="AM31" s="70">
        <f t="shared" si="2"/>
        <v>0</v>
      </c>
      <c r="AN31" s="70">
        <f t="shared" si="3"/>
        <v>0</v>
      </c>
      <c r="AO31" s="14"/>
    </row>
    <row r="32">
      <c r="A32" s="42"/>
      <c r="B32" s="80" t="s">
        <v>313</v>
      </c>
      <c r="C32" s="41">
        <v>7.0</v>
      </c>
      <c r="D32" s="69" t="s">
        <v>314</v>
      </c>
      <c r="E32" s="69" t="s">
        <v>315</v>
      </c>
      <c r="F32" s="69" t="s">
        <v>316</v>
      </c>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40"/>
      <c r="AL32" s="72">
        <f t="shared" si="1"/>
        <v>0</v>
      </c>
      <c r="AM32" s="72">
        <f t="shared" si="2"/>
        <v>0</v>
      </c>
      <c r="AN32" s="72">
        <f t="shared" si="3"/>
        <v>0</v>
      </c>
      <c r="AO32" s="14"/>
    </row>
    <row r="33">
      <c r="A33" s="81" t="s">
        <v>317</v>
      </c>
      <c r="B33" s="67" t="s">
        <v>318</v>
      </c>
      <c r="C33" s="44">
        <v>1.0</v>
      </c>
      <c r="D33" s="68" t="s">
        <v>319</v>
      </c>
      <c r="E33" s="69" t="s">
        <v>320</v>
      </c>
      <c r="F33" s="69" t="s">
        <v>321</v>
      </c>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13"/>
      <c r="AL33" s="70">
        <f t="shared" si="1"/>
        <v>0</v>
      </c>
      <c r="AM33" s="70">
        <f t="shared" si="2"/>
        <v>0</v>
      </c>
      <c r="AN33" s="70">
        <f t="shared" si="3"/>
        <v>0</v>
      </c>
      <c r="AO33" s="14"/>
    </row>
    <row r="34">
      <c r="A34" s="31"/>
      <c r="B34" s="71" t="s">
        <v>322</v>
      </c>
      <c r="C34" s="44">
        <v>2.0</v>
      </c>
      <c r="D34" s="69" t="s">
        <v>323</v>
      </c>
      <c r="E34" s="69" t="s">
        <v>324</v>
      </c>
      <c r="F34" s="69" t="s">
        <v>325</v>
      </c>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40"/>
      <c r="AL34" s="72">
        <f t="shared" si="1"/>
        <v>0</v>
      </c>
      <c r="AM34" s="72">
        <f t="shared" si="2"/>
        <v>0</v>
      </c>
      <c r="AN34" s="72">
        <f t="shared" si="3"/>
        <v>0</v>
      </c>
      <c r="AO34" s="14"/>
    </row>
    <row r="35">
      <c r="A35" s="38"/>
      <c r="B35" s="80" t="s">
        <v>326</v>
      </c>
      <c r="C35" s="44">
        <v>3.0</v>
      </c>
      <c r="D35" s="69" t="s">
        <v>327</v>
      </c>
      <c r="E35" s="69" t="s">
        <v>328</v>
      </c>
      <c r="F35" s="69" t="s">
        <v>329</v>
      </c>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13"/>
      <c r="AL35" s="70">
        <f t="shared" si="1"/>
        <v>0</v>
      </c>
      <c r="AM35" s="70">
        <f t="shared" si="2"/>
        <v>0</v>
      </c>
      <c r="AN35" s="70">
        <f t="shared" si="3"/>
        <v>0</v>
      </c>
      <c r="AO35" s="14"/>
    </row>
    <row r="36">
      <c r="A36" s="31"/>
      <c r="B36" s="71" t="s">
        <v>330</v>
      </c>
      <c r="C36" s="44">
        <v>4.0</v>
      </c>
      <c r="D36" s="73" t="s">
        <v>331</v>
      </c>
      <c r="E36" s="69" t="s">
        <v>332</v>
      </c>
      <c r="F36" s="69" t="s">
        <v>333</v>
      </c>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40"/>
      <c r="AL36" s="72">
        <f t="shared" si="1"/>
        <v>0</v>
      </c>
      <c r="AM36" s="72">
        <f t="shared" si="2"/>
        <v>0</v>
      </c>
      <c r="AN36" s="72">
        <f t="shared" si="3"/>
        <v>0</v>
      </c>
      <c r="AO36" s="14"/>
    </row>
    <row r="37">
      <c r="A37" s="55"/>
      <c r="B37" s="71" t="s">
        <v>334</v>
      </c>
      <c r="C37" s="44">
        <v>5.0</v>
      </c>
      <c r="D37" s="69" t="s">
        <v>335</v>
      </c>
      <c r="E37" s="69" t="s">
        <v>336</v>
      </c>
      <c r="F37" s="69" t="s">
        <v>337</v>
      </c>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13"/>
      <c r="AL37" s="70">
        <f t="shared" si="1"/>
        <v>0</v>
      </c>
      <c r="AM37" s="70">
        <f t="shared" si="2"/>
        <v>0</v>
      </c>
      <c r="AN37" s="70">
        <f t="shared" si="3"/>
        <v>0</v>
      </c>
      <c r="AO37" s="14"/>
    </row>
    <row r="38" ht="15.75" customHeight="1">
      <c r="A38" s="57"/>
      <c r="B38" s="40"/>
      <c r="C38" s="40"/>
      <c r="D38" s="40"/>
      <c r="E38" s="40"/>
      <c r="F38" s="58" t="s">
        <v>192</v>
      </c>
      <c r="G38" s="59">
        <f t="shared" ref="G38:AJ38" si="4">(COUNTIF(G4:G37,"GD")/35)</f>
        <v>0</v>
      </c>
      <c r="H38" s="59">
        <f t="shared" si="4"/>
        <v>0</v>
      </c>
      <c r="I38" s="59">
        <f t="shared" si="4"/>
        <v>0</v>
      </c>
      <c r="J38" s="59">
        <f t="shared" si="4"/>
        <v>0</v>
      </c>
      <c r="K38" s="59">
        <f t="shared" si="4"/>
        <v>0</v>
      </c>
      <c r="L38" s="59">
        <f t="shared" si="4"/>
        <v>0</v>
      </c>
      <c r="M38" s="59">
        <f t="shared" si="4"/>
        <v>0</v>
      </c>
      <c r="N38" s="59">
        <f t="shared" si="4"/>
        <v>0</v>
      </c>
      <c r="O38" s="59">
        <f t="shared" si="4"/>
        <v>0</v>
      </c>
      <c r="P38" s="59">
        <f t="shared" si="4"/>
        <v>0</v>
      </c>
      <c r="Q38" s="59">
        <f t="shared" si="4"/>
        <v>0</v>
      </c>
      <c r="R38" s="59">
        <f t="shared" si="4"/>
        <v>0</v>
      </c>
      <c r="S38" s="59">
        <f t="shared" si="4"/>
        <v>0</v>
      </c>
      <c r="T38" s="59">
        <f t="shared" si="4"/>
        <v>0</v>
      </c>
      <c r="U38" s="59">
        <f t="shared" si="4"/>
        <v>0</v>
      </c>
      <c r="V38" s="59">
        <f t="shared" si="4"/>
        <v>0</v>
      </c>
      <c r="W38" s="59">
        <f t="shared" si="4"/>
        <v>0</v>
      </c>
      <c r="X38" s="59">
        <f t="shared" si="4"/>
        <v>0</v>
      </c>
      <c r="Y38" s="59">
        <f t="shared" si="4"/>
        <v>0</v>
      </c>
      <c r="Z38" s="59">
        <f t="shared" si="4"/>
        <v>0</v>
      </c>
      <c r="AA38" s="59">
        <f t="shared" si="4"/>
        <v>0</v>
      </c>
      <c r="AB38" s="59">
        <f t="shared" si="4"/>
        <v>0</v>
      </c>
      <c r="AC38" s="59">
        <f t="shared" si="4"/>
        <v>0</v>
      </c>
      <c r="AD38" s="59">
        <f t="shared" si="4"/>
        <v>0</v>
      </c>
      <c r="AE38" s="59">
        <f t="shared" si="4"/>
        <v>0</v>
      </c>
      <c r="AF38" s="59">
        <f t="shared" si="4"/>
        <v>0</v>
      </c>
      <c r="AG38" s="59">
        <f t="shared" si="4"/>
        <v>0</v>
      </c>
      <c r="AH38" s="59">
        <f t="shared" si="4"/>
        <v>0</v>
      </c>
      <c r="AI38" s="59">
        <f t="shared" si="4"/>
        <v>0</v>
      </c>
      <c r="AJ38" s="59">
        <f t="shared" si="4"/>
        <v>0</v>
      </c>
      <c r="AK38" s="40"/>
      <c r="AL38" s="40"/>
      <c r="AM38" s="40"/>
      <c r="AN38" s="40"/>
      <c r="AO38" s="14"/>
    </row>
    <row r="39" ht="15.75" customHeight="1">
      <c r="A39" s="60"/>
      <c r="B39" s="13"/>
      <c r="C39" s="13"/>
      <c r="D39" s="13"/>
      <c r="E39" s="13"/>
      <c r="F39" s="61" t="s">
        <v>193</v>
      </c>
      <c r="G39" s="62">
        <f t="shared" ref="G39:AJ39" si="5">(COUNTIF(G4:G37,"SU")/35)</f>
        <v>0</v>
      </c>
      <c r="H39" s="62">
        <f t="shared" si="5"/>
        <v>0</v>
      </c>
      <c r="I39" s="62">
        <f t="shared" si="5"/>
        <v>0</v>
      </c>
      <c r="J39" s="62">
        <f t="shared" si="5"/>
        <v>0</v>
      </c>
      <c r="K39" s="62">
        <f t="shared" si="5"/>
        <v>0</v>
      </c>
      <c r="L39" s="62">
        <f t="shared" si="5"/>
        <v>0</v>
      </c>
      <c r="M39" s="62">
        <f t="shared" si="5"/>
        <v>0</v>
      </c>
      <c r="N39" s="62">
        <f t="shared" si="5"/>
        <v>0</v>
      </c>
      <c r="O39" s="62">
        <f t="shared" si="5"/>
        <v>0</v>
      </c>
      <c r="P39" s="62">
        <f t="shared" si="5"/>
        <v>0</v>
      </c>
      <c r="Q39" s="62">
        <f t="shared" si="5"/>
        <v>0</v>
      </c>
      <c r="R39" s="62">
        <f t="shared" si="5"/>
        <v>0</v>
      </c>
      <c r="S39" s="62">
        <f t="shared" si="5"/>
        <v>0</v>
      </c>
      <c r="T39" s="62">
        <f t="shared" si="5"/>
        <v>0</v>
      </c>
      <c r="U39" s="62">
        <f t="shared" si="5"/>
        <v>0</v>
      </c>
      <c r="V39" s="62">
        <f t="shared" si="5"/>
        <v>0</v>
      </c>
      <c r="W39" s="62">
        <f t="shared" si="5"/>
        <v>0</v>
      </c>
      <c r="X39" s="62">
        <f t="shared" si="5"/>
        <v>0</v>
      </c>
      <c r="Y39" s="62">
        <f t="shared" si="5"/>
        <v>0</v>
      </c>
      <c r="Z39" s="62">
        <f t="shared" si="5"/>
        <v>0</v>
      </c>
      <c r="AA39" s="62">
        <f t="shared" si="5"/>
        <v>0</v>
      </c>
      <c r="AB39" s="62">
        <f t="shared" si="5"/>
        <v>0</v>
      </c>
      <c r="AC39" s="62">
        <f t="shared" si="5"/>
        <v>0</v>
      </c>
      <c r="AD39" s="62">
        <f t="shared" si="5"/>
        <v>0</v>
      </c>
      <c r="AE39" s="62">
        <f t="shared" si="5"/>
        <v>0</v>
      </c>
      <c r="AF39" s="62">
        <f t="shared" si="5"/>
        <v>0</v>
      </c>
      <c r="AG39" s="62">
        <f t="shared" si="5"/>
        <v>0</v>
      </c>
      <c r="AH39" s="62">
        <f t="shared" si="5"/>
        <v>0</v>
      </c>
      <c r="AI39" s="62">
        <f t="shared" si="5"/>
        <v>0</v>
      </c>
      <c r="AJ39" s="62">
        <f t="shared" si="5"/>
        <v>0</v>
      </c>
      <c r="AK39" s="13"/>
      <c r="AL39" s="13"/>
      <c r="AM39" s="13"/>
      <c r="AN39" s="13"/>
      <c r="AO39" s="14"/>
    </row>
    <row r="40" ht="15.75" customHeight="1">
      <c r="A40" s="63"/>
      <c r="B40" s="40"/>
      <c r="C40" s="40"/>
      <c r="D40" s="40"/>
      <c r="E40" s="40"/>
      <c r="F40" s="58" t="s">
        <v>194</v>
      </c>
      <c r="G40" s="59">
        <f t="shared" ref="G40:AJ40" si="6">(COUNTIF(G4:G37,"WT")/35)</f>
        <v>0</v>
      </c>
      <c r="H40" s="59">
        <f t="shared" si="6"/>
        <v>0</v>
      </c>
      <c r="I40" s="59">
        <f t="shared" si="6"/>
        <v>0</v>
      </c>
      <c r="J40" s="59">
        <f t="shared" si="6"/>
        <v>0</v>
      </c>
      <c r="K40" s="59">
        <f t="shared" si="6"/>
        <v>0</v>
      </c>
      <c r="L40" s="59">
        <f t="shared" si="6"/>
        <v>0</v>
      </c>
      <c r="M40" s="59">
        <f t="shared" si="6"/>
        <v>0</v>
      </c>
      <c r="N40" s="59">
        <f t="shared" si="6"/>
        <v>0</v>
      </c>
      <c r="O40" s="59">
        <f t="shared" si="6"/>
        <v>0</v>
      </c>
      <c r="P40" s="59">
        <f t="shared" si="6"/>
        <v>0</v>
      </c>
      <c r="Q40" s="59">
        <f t="shared" si="6"/>
        <v>0</v>
      </c>
      <c r="R40" s="59">
        <f t="shared" si="6"/>
        <v>0</v>
      </c>
      <c r="S40" s="59">
        <f t="shared" si="6"/>
        <v>0</v>
      </c>
      <c r="T40" s="59">
        <f t="shared" si="6"/>
        <v>0</v>
      </c>
      <c r="U40" s="59">
        <f t="shared" si="6"/>
        <v>0</v>
      </c>
      <c r="V40" s="59">
        <f t="shared" si="6"/>
        <v>0</v>
      </c>
      <c r="W40" s="59">
        <f t="shared" si="6"/>
        <v>0</v>
      </c>
      <c r="X40" s="59">
        <f t="shared" si="6"/>
        <v>0</v>
      </c>
      <c r="Y40" s="59">
        <f t="shared" si="6"/>
        <v>0</v>
      </c>
      <c r="Z40" s="59">
        <f t="shared" si="6"/>
        <v>0</v>
      </c>
      <c r="AA40" s="59">
        <f t="shared" si="6"/>
        <v>0</v>
      </c>
      <c r="AB40" s="59">
        <f t="shared" si="6"/>
        <v>0</v>
      </c>
      <c r="AC40" s="59">
        <f t="shared" si="6"/>
        <v>0</v>
      </c>
      <c r="AD40" s="59">
        <f t="shared" si="6"/>
        <v>0</v>
      </c>
      <c r="AE40" s="59">
        <f t="shared" si="6"/>
        <v>0</v>
      </c>
      <c r="AF40" s="59">
        <f t="shared" si="6"/>
        <v>0</v>
      </c>
      <c r="AG40" s="59">
        <f t="shared" si="6"/>
        <v>0</v>
      </c>
      <c r="AH40" s="59">
        <f t="shared" si="6"/>
        <v>0</v>
      </c>
      <c r="AI40" s="59">
        <f t="shared" si="6"/>
        <v>0</v>
      </c>
      <c r="AJ40" s="59">
        <f t="shared" si="6"/>
        <v>0</v>
      </c>
      <c r="AK40" s="40"/>
      <c r="AL40" s="40"/>
      <c r="AM40" s="40"/>
      <c r="AN40" s="40"/>
      <c r="AO40" s="14"/>
    </row>
    <row r="41" ht="15.75" customHeight="1">
      <c r="A41" s="64"/>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14"/>
    </row>
    <row r="42" ht="15.75" customHeight="1">
      <c r="A42" s="64"/>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14"/>
    </row>
    <row r="43" ht="15.75" customHeight="1">
      <c r="A43" s="64"/>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14"/>
    </row>
    <row r="44" ht="15.75" customHeight="1">
      <c r="A44" s="64"/>
      <c r="B44" s="14"/>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14"/>
    </row>
    <row r="45" ht="15.75" customHeight="1">
      <c r="A45" s="64"/>
      <c r="B45" s="14"/>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14"/>
    </row>
    <row r="46" ht="15.75" customHeight="1">
      <c r="A46" s="64"/>
      <c r="B46" s="14"/>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14"/>
    </row>
    <row r="47" ht="15.75" customHeight="1">
      <c r="A47" s="64"/>
      <c r="B47" s="14"/>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14"/>
    </row>
    <row r="48" ht="15.75" customHeight="1">
      <c r="A48" s="64"/>
      <c r="B48" s="14"/>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14"/>
    </row>
    <row r="49" ht="15.75" customHeight="1">
      <c r="A49" s="64"/>
      <c r="B49" s="14"/>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14"/>
    </row>
    <row r="50" ht="15.75" customHeight="1">
      <c r="A50" s="64"/>
      <c r="B50" s="14"/>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14"/>
    </row>
    <row r="51" ht="15.75" customHeight="1">
      <c r="A51" s="64"/>
      <c r="B51" s="14"/>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14"/>
    </row>
    <row r="52" ht="15.75" customHeight="1">
      <c r="A52" s="64"/>
      <c r="B52" s="14"/>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14"/>
    </row>
    <row r="53" ht="15.75" customHeight="1">
      <c r="A53" s="64"/>
      <c r="B53" s="14"/>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14"/>
    </row>
    <row r="54" ht="15.75" customHeight="1">
      <c r="A54" s="64"/>
      <c r="B54" s="14"/>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14"/>
    </row>
    <row r="55" ht="15.75" customHeight="1">
      <c r="A55" s="64"/>
      <c r="B55" s="14"/>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14"/>
    </row>
    <row r="56" ht="15.75" customHeight="1">
      <c r="A56" s="64"/>
      <c r="B56" s="14"/>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14"/>
    </row>
    <row r="57" ht="15.75" customHeight="1">
      <c r="A57" s="64"/>
      <c r="B57" s="14"/>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14"/>
    </row>
    <row r="58" ht="15.75" customHeight="1">
      <c r="A58" s="64"/>
      <c r="B58" s="14"/>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14"/>
    </row>
    <row r="59" ht="15.75" customHeight="1">
      <c r="A59" s="64"/>
      <c r="B59" s="14"/>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14"/>
    </row>
    <row r="60" ht="15.75" customHeight="1">
      <c r="A60" s="64"/>
      <c r="B60" s="14"/>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14"/>
    </row>
    <row r="61" ht="15.75" customHeight="1">
      <c r="A61" s="64"/>
      <c r="B61" s="14"/>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14"/>
    </row>
    <row r="62" ht="15.75" customHeight="1">
      <c r="A62" s="64"/>
      <c r="B62" s="14"/>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14"/>
    </row>
    <row r="63" ht="15.75" customHeight="1">
      <c r="A63" s="64"/>
      <c r="B63" s="14"/>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14"/>
    </row>
    <row r="64" ht="15.75" customHeight="1">
      <c r="A64" s="64"/>
      <c r="B64" s="14"/>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14"/>
    </row>
    <row r="65" ht="15.75" customHeight="1">
      <c r="A65" s="64"/>
      <c r="B65" s="14"/>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14"/>
    </row>
    <row r="66" ht="15.75" customHeight="1">
      <c r="A66" s="64"/>
      <c r="B66" s="14"/>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14"/>
    </row>
    <row r="67" ht="15.75" customHeight="1">
      <c r="A67" s="64"/>
      <c r="B67" s="14"/>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14"/>
    </row>
    <row r="68" ht="15.75" customHeight="1">
      <c r="A68" s="64"/>
      <c r="B68" s="14"/>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14"/>
    </row>
    <row r="69" ht="15.75" customHeight="1">
      <c r="A69" s="64"/>
      <c r="B69" s="14"/>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14"/>
    </row>
    <row r="70" ht="15.75" customHeight="1">
      <c r="A70" s="64"/>
      <c r="B70" s="14"/>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14"/>
    </row>
    <row r="71" ht="15.75" customHeight="1">
      <c r="A71" s="64"/>
      <c r="B71" s="14"/>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14"/>
    </row>
    <row r="72" ht="15.75" customHeight="1">
      <c r="A72" s="64"/>
      <c r="B72" s="14"/>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14"/>
    </row>
    <row r="73" ht="15.75" customHeight="1">
      <c r="A73" s="64"/>
      <c r="B73" s="14"/>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14"/>
    </row>
    <row r="74" ht="15.75" customHeight="1">
      <c r="A74" s="64"/>
      <c r="B74" s="14"/>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14"/>
    </row>
    <row r="75" ht="15.75" customHeight="1">
      <c r="A75" s="64"/>
      <c r="B75" s="14"/>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14"/>
    </row>
    <row r="76" ht="15.75" customHeight="1">
      <c r="A76" s="64"/>
      <c r="B76" s="14"/>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14"/>
    </row>
    <row r="77" ht="15.75" customHeight="1">
      <c r="A77" s="64"/>
      <c r="B77" s="14"/>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14"/>
    </row>
    <row r="78" ht="15.75" customHeight="1">
      <c r="A78" s="64"/>
      <c r="B78" s="14"/>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14"/>
    </row>
    <row r="79" ht="15.75" customHeight="1">
      <c r="A79" s="64"/>
      <c r="B79" s="14"/>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14"/>
    </row>
    <row r="80" ht="15.75" customHeight="1">
      <c r="A80" s="64"/>
      <c r="B80" s="14"/>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14"/>
    </row>
    <row r="81" ht="15.75" customHeight="1">
      <c r="A81" s="64"/>
      <c r="B81" s="14"/>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14"/>
    </row>
    <row r="82" ht="15.75" customHeight="1">
      <c r="A82" s="64"/>
      <c r="B82" s="14"/>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14"/>
    </row>
    <row r="83" ht="15.75" customHeight="1">
      <c r="A83" s="64"/>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14"/>
    </row>
    <row r="84" ht="15.75" customHeight="1">
      <c r="A84" s="64"/>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14"/>
    </row>
    <row r="85" ht="15.75" customHeight="1">
      <c r="A85" s="64"/>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14"/>
    </row>
    <row r="86" ht="15.75" customHeight="1">
      <c r="A86" s="64"/>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14"/>
    </row>
    <row r="87" ht="15.75" customHeight="1">
      <c r="A87" s="64"/>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14"/>
    </row>
    <row r="88" ht="15.75" customHeight="1">
      <c r="A88" s="64"/>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14"/>
    </row>
    <row r="89" ht="15.75" customHeight="1">
      <c r="A89" s="64"/>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14"/>
    </row>
    <row r="90" ht="15.75" customHeight="1">
      <c r="A90" s="64"/>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14"/>
    </row>
    <row r="91" ht="15.75" customHeight="1">
      <c r="A91" s="64"/>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14"/>
    </row>
    <row r="92" ht="15.75" customHeight="1">
      <c r="A92" s="64"/>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14"/>
    </row>
    <row r="93" ht="15.75" customHeight="1">
      <c r="A93" s="64"/>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14"/>
    </row>
    <row r="94" ht="15.75" customHeight="1">
      <c r="A94" s="64"/>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14"/>
    </row>
    <row r="95" ht="15.75" customHeight="1">
      <c r="A95" s="64"/>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14"/>
    </row>
    <row r="96" ht="15.75" customHeight="1">
      <c r="A96" s="64"/>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14"/>
    </row>
    <row r="97" ht="15.75" customHeight="1">
      <c r="A97" s="64"/>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14"/>
    </row>
    <row r="98" ht="15.75" customHeight="1">
      <c r="A98" s="64"/>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14"/>
    </row>
    <row r="99" ht="15.75" customHeight="1">
      <c r="A99" s="64"/>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14"/>
    </row>
    <row r="100" ht="15.75" customHeight="1">
      <c r="A100" s="64"/>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14"/>
    </row>
    <row r="101" ht="15.75" customHeight="1">
      <c r="A101" s="64"/>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14"/>
    </row>
    <row r="102" ht="15.75" customHeight="1">
      <c r="A102" s="64"/>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14"/>
    </row>
    <row r="103" ht="15.75" customHeight="1">
      <c r="A103" s="64"/>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14"/>
    </row>
    <row r="104" ht="15.75" customHeight="1">
      <c r="A104" s="64"/>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14"/>
    </row>
    <row r="105" ht="15.75" customHeight="1">
      <c r="A105" s="64"/>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14"/>
    </row>
    <row r="106" ht="15.75" customHeight="1">
      <c r="A106" s="64"/>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14"/>
    </row>
    <row r="107" ht="15.75" customHeight="1">
      <c r="A107" s="64"/>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14"/>
    </row>
    <row r="108" ht="15.75" customHeight="1">
      <c r="A108" s="64"/>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14"/>
    </row>
    <row r="109" ht="15.75" customHeight="1">
      <c r="A109" s="64"/>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14"/>
    </row>
    <row r="110" ht="15.75" customHeight="1">
      <c r="A110" s="64"/>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14"/>
    </row>
    <row r="111" ht="15.75" customHeight="1">
      <c r="A111" s="64"/>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14"/>
    </row>
    <row r="112" ht="15.75" customHeight="1">
      <c r="A112" s="64"/>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14"/>
    </row>
    <row r="113" ht="15.75" customHeight="1">
      <c r="A113" s="64"/>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14"/>
    </row>
    <row r="114" ht="15.75" customHeight="1">
      <c r="A114" s="64"/>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14"/>
    </row>
    <row r="115" ht="15.75" customHeight="1">
      <c r="A115" s="64"/>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14"/>
    </row>
    <row r="116" ht="15.75" customHeight="1">
      <c r="A116" s="64"/>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14"/>
    </row>
    <row r="117" ht="15.75" customHeight="1">
      <c r="A117" s="64"/>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14"/>
    </row>
    <row r="118" ht="15.75" customHeight="1">
      <c r="A118" s="64"/>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14"/>
    </row>
    <row r="119" ht="15.75" customHeight="1">
      <c r="A119" s="64"/>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14"/>
    </row>
    <row r="120" ht="15.75" customHeight="1">
      <c r="A120" s="64"/>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14"/>
    </row>
    <row r="121" ht="15.75" customHeight="1">
      <c r="A121" s="64"/>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14"/>
    </row>
    <row r="122" ht="15.75" customHeight="1">
      <c r="A122" s="64"/>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14"/>
    </row>
    <row r="123" ht="15.75" customHeight="1">
      <c r="A123" s="64"/>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14"/>
    </row>
    <row r="124" ht="15.75" customHeight="1">
      <c r="A124" s="64"/>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14"/>
    </row>
    <row r="125" ht="15.75" customHeight="1">
      <c r="A125" s="64"/>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14"/>
    </row>
    <row r="126" ht="15.75" customHeight="1">
      <c r="A126" s="64"/>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14"/>
    </row>
    <row r="127" ht="15.75" customHeight="1">
      <c r="A127" s="64"/>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14"/>
    </row>
    <row r="128" ht="15.75" customHeight="1">
      <c r="A128" s="64"/>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14"/>
    </row>
    <row r="129" ht="15.75" customHeight="1">
      <c r="A129" s="64"/>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14"/>
    </row>
    <row r="130" ht="15.75" customHeight="1">
      <c r="A130" s="64"/>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14"/>
    </row>
    <row r="131" ht="15.75" customHeight="1">
      <c r="A131" s="64"/>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14"/>
    </row>
    <row r="132" ht="15.75" customHeight="1">
      <c r="A132" s="64"/>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14"/>
    </row>
    <row r="133" ht="15.75" customHeight="1">
      <c r="A133" s="64"/>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14"/>
    </row>
    <row r="134" ht="15.75" customHeight="1">
      <c r="A134" s="64"/>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14"/>
    </row>
    <row r="135" ht="15.75" customHeight="1">
      <c r="A135" s="64"/>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14"/>
    </row>
    <row r="136" ht="15.75" customHeight="1">
      <c r="A136" s="64"/>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14"/>
    </row>
    <row r="137" ht="15.75" customHeight="1">
      <c r="A137" s="64"/>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14"/>
    </row>
    <row r="138" ht="15.75" customHeight="1">
      <c r="A138" s="64"/>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14"/>
    </row>
    <row r="139" ht="15.75" customHeight="1">
      <c r="A139" s="64"/>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14"/>
    </row>
    <row r="140" ht="15.75" customHeight="1">
      <c r="A140" s="64"/>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14"/>
    </row>
    <row r="141" ht="15.75" customHeight="1">
      <c r="A141" s="64"/>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14"/>
    </row>
    <row r="142" ht="15.75" customHeight="1">
      <c r="A142" s="64"/>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14"/>
    </row>
    <row r="143" ht="15.75" customHeight="1">
      <c r="A143" s="64"/>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14"/>
    </row>
    <row r="144" ht="15.75" customHeight="1">
      <c r="A144" s="64"/>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14"/>
    </row>
    <row r="145" ht="15.75" customHeight="1">
      <c r="A145" s="64"/>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14"/>
    </row>
    <row r="146" ht="15.75" customHeight="1">
      <c r="A146" s="64"/>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14"/>
    </row>
    <row r="147" ht="15.75" customHeight="1">
      <c r="A147" s="64"/>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14"/>
    </row>
    <row r="148" ht="15.75" customHeight="1">
      <c r="A148" s="64"/>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14"/>
    </row>
    <row r="149" ht="15.75" customHeight="1">
      <c r="A149" s="64"/>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14"/>
    </row>
    <row r="150" ht="15.75" customHeight="1">
      <c r="A150" s="64"/>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14"/>
    </row>
    <row r="151" ht="15.75" customHeight="1">
      <c r="A151" s="64"/>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14"/>
    </row>
    <row r="152" ht="15.75" customHeight="1">
      <c r="A152" s="64"/>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14"/>
    </row>
    <row r="153" ht="15.75" customHeight="1">
      <c r="A153" s="64"/>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14"/>
    </row>
    <row r="154" ht="15.75" customHeight="1">
      <c r="A154" s="64"/>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14"/>
    </row>
    <row r="155" ht="15.75" customHeight="1">
      <c r="A155" s="64"/>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14"/>
    </row>
    <row r="156" ht="15.75" customHeight="1">
      <c r="A156" s="64"/>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14"/>
    </row>
    <row r="157" ht="15.75" customHeight="1">
      <c r="A157" s="64"/>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14"/>
    </row>
    <row r="158" ht="15.75" customHeight="1">
      <c r="A158" s="64"/>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14"/>
    </row>
    <row r="159" ht="15.75" customHeight="1">
      <c r="A159" s="64"/>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14"/>
    </row>
    <row r="160" ht="15.75" customHeight="1">
      <c r="A160" s="64"/>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14"/>
    </row>
    <row r="161" ht="15.75" customHeight="1">
      <c r="A161" s="64"/>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14"/>
    </row>
    <row r="162" ht="15.75" customHeight="1">
      <c r="A162" s="64"/>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14"/>
    </row>
    <row r="163" ht="15.75" customHeight="1">
      <c r="A163" s="64"/>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14"/>
    </row>
    <row r="164" ht="15.75" customHeight="1">
      <c r="A164" s="64"/>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14"/>
    </row>
    <row r="165" ht="15.75" customHeight="1">
      <c r="A165" s="64"/>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14"/>
    </row>
    <row r="166" ht="15.75" customHeight="1">
      <c r="A166" s="64"/>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14"/>
    </row>
    <row r="167" ht="15.75" customHeight="1">
      <c r="A167" s="64"/>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14"/>
    </row>
    <row r="168" ht="15.75" customHeight="1">
      <c r="A168" s="64"/>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14"/>
    </row>
    <row r="169" ht="15.75" customHeight="1">
      <c r="A169" s="64"/>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14"/>
    </row>
    <row r="170" ht="15.75" customHeight="1">
      <c r="A170" s="64"/>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14"/>
    </row>
    <row r="171" ht="15.75" customHeight="1">
      <c r="A171" s="64"/>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14"/>
    </row>
    <row r="172" ht="15.75" customHeight="1">
      <c r="A172" s="64"/>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14"/>
    </row>
    <row r="173" ht="15.75" customHeight="1">
      <c r="A173" s="64"/>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14"/>
    </row>
    <row r="174" ht="15.75" customHeight="1">
      <c r="A174" s="64"/>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14"/>
    </row>
    <row r="175" ht="15.75" customHeight="1">
      <c r="A175" s="64"/>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14"/>
    </row>
    <row r="176" ht="15.75" customHeight="1">
      <c r="A176" s="64"/>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14"/>
    </row>
    <row r="177" ht="15.75" customHeight="1">
      <c r="A177" s="64"/>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14"/>
    </row>
    <row r="178" ht="15.75" customHeight="1">
      <c r="A178" s="64"/>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14"/>
    </row>
    <row r="179" ht="15.75" customHeight="1">
      <c r="A179" s="64"/>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14"/>
    </row>
    <row r="180" ht="15.75" customHeight="1">
      <c r="A180" s="64"/>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14"/>
    </row>
    <row r="181" ht="15.75" customHeight="1">
      <c r="A181" s="64"/>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14"/>
    </row>
    <row r="182" ht="15.75" customHeight="1">
      <c r="A182" s="64"/>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14"/>
    </row>
    <row r="183" ht="15.75" customHeight="1">
      <c r="A183" s="64"/>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14"/>
    </row>
    <row r="184" ht="15.75" customHeight="1">
      <c r="A184" s="64"/>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14"/>
    </row>
    <row r="185" ht="15.75" customHeight="1">
      <c r="A185" s="64"/>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14"/>
    </row>
    <row r="186" ht="15.75" customHeight="1">
      <c r="A186" s="64"/>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14"/>
    </row>
    <row r="187" ht="15.75" customHeight="1">
      <c r="A187" s="64"/>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14"/>
    </row>
    <row r="188" ht="15.75" customHeight="1">
      <c r="A188" s="64"/>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14"/>
    </row>
    <row r="189" ht="15.75" customHeight="1">
      <c r="A189" s="64"/>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14"/>
    </row>
    <row r="190" ht="15.75" customHeight="1">
      <c r="A190" s="64"/>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14"/>
    </row>
    <row r="191" ht="15.75" customHeight="1">
      <c r="A191" s="64"/>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14"/>
    </row>
    <row r="192" ht="15.75" customHeight="1">
      <c r="A192" s="64"/>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14"/>
    </row>
    <row r="193" ht="15.75" customHeight="1">
      <c r="A193" s="64"/>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14"/>
    </row>
    <row r="194" ht="15.75" customHeight="1">
      <c r="A194" s="64"/>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14"/>
    </row>
    <row r="195" ht="15.75" customHeight="1">
      <c r="A195" s="64"/>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14"/>
    </row>
    <row r="196" ht="15.75" customHeight="1">
      <c r="A196" s="64"/>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14"/>
    </row>
    <row r="197" ht="15.75" customHeight="1">
      <c r="A197" s="64"/>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14"/>
    </row>
    <row r="198" ht="15.75" customHeight="1">
      <c r="A198" s="64"/>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14"/>
    </row>
    <row r="199" ht="15.75" customHeight="1">
      <c r="A199" s="64"/>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14"/>
    </row>
    <row r="200" ht="15.75" customHeight="1">
      <c r="A200" s="64"/>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14"/>
    </row>
    <row r="201" ht="15.75" customHeight="1">
      <c r="A201" s="64"/>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14"/>
    </row>
    <row r="202" ht="15.75" customHeight="1">
      <c r="A202" s="64"/>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14"/>
    </row>
    <row r="203" ht="15.75" customHeight="1">
      <c r="A203" s="64"/>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14"/>
    </row>
    <row r="204" ht="15.75" customHeight="1">
      <c r="A204" s="64"/>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14"/>
    </row>
    <row r="205" ht="15.75" customHeight="1">
      <c r="A205" s="64"/>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14"/>
    </row>
    <row r="206" ht="15.75" customHeight="1">
      <c r="A206" s="64"/>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14"/>
    </row>
    <row r="207" ht="15.75" customHeight="1">
      <c r="A207" s="64"/>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14"/>
    </row>
    <row r="208" ht="15.75" customHeight="1">
      <c r="A208" s="64"/>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14"/>
    </row>
    <row r="209" ht="15.75" customHeight="1">
      <c r="A209" s="64"/>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14"/>
    </row>
    <row r="210" ht="15.75" customHeight="1">
      <c r="A210" s="64"/>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14"/>
    </row>
    <row r="211" ht="15.75" customHeight="1">
      <c r="A211" s="64"/>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14"/>
    </row>
    <row r="212" ht="15.75" customHeight="1">
      <c r="A212" s="64"/>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14"/>
    </row>
    <row r="213" ht="15.75" customHeight="1">
      <c r="A213" s="64"/>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14"/>
    </row>
    <row r="214" ht="15.75" customHeight="1">
      <c r="A214" s="64"/>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14"/>
    </row>
    <row r="215" ht="15.75" customHeight="1">
      <c r="A215" s="64"/>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14"/>
    </row>
    <row r="216" ht="15.75" customHeight="1">
      <c r="A216" s="64"/>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14"/>
    </row>
    <row r="217" ht="15.75" customHeight="1">
      <c r="A217" s="64"/>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14"/>
    </row>
    <row r="218" ht="15.75" customHeight="1">
      <c r="A218" s="64"/>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14"/>
    </row>
    <row r="219" ht="15.75" customHeight="1">
      <c r="A219" s="64"/>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14"/>
    </row>
    <row r="220" ht="15.75" customHeight="1">
      <c r="A220" s="64"/>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14"/>
    </row>
    <row r="221" ht="15.75" customHeight="1">
      <c r="A221" s="64"/>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14"/>
    </row>
    <row r="222" ht="15.75" customHeight="1">
      <c r="A222" s="64"/>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14"/>
    </row>
    <row r="223" ht="15.75" customHeight="1">
      <c r="A223" s="64"/>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14"/>
    </row>
    <row r="224" ht="15.75" customHeight="1">
      <c r="A224" s="64"/>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14"/>
    </row>
    <row r="225" ht="15.75" customHeight="1">
      <c r="A225" s="64"/>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14"/>
    </row>
    <row r="226" ht="15.75" customHeight="1">
      <c r="A226" s="64"/>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14"/>
    </row>
    <row r="227" ht="15.75" customHeight="1">
      <c r="A227" s="64"/>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14"/>
    </row>
    <row r="228" ht="15.75" customHeight="1">
      <c r="A228" s="64"/>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14"/>
    </row>
    <row r="229" ht="15.75" customHeight="1">
      <c r="A229" s="64"/>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14"/>
    </row>
    <row r="230" ht="15.75" customHeight="1">
      <c r="A230" s="64"/>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14"/>
    </row>
    <row r="231" ht="15.75" customHeight="1">
      <c r="A231" s="64"/>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14"/>
    </row>
    <row r="232" ht="15.75" customHeight="1">
      <c r="A232" s="64"/>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14"/>
    </row>
    <row r="233" ht="15.75" customHeight="1">
      <c r="A233" s="64"/>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14"/>
    </row>
    <row r="234" ht="15.75" customHeight="1">
      <c r="A234" s="64"/>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14"/>
    </row>
    <row r="235" ht="15.75" customHeight="1">
      <c r="A235" s="64"/>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14"/>
    </row>
    <row r="236" ht="15.75" customHeight="1">
      <c r="A236" s="64"/>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14"/>
    </row>
    <row r="237" ht="15.75" customHeight="1">
      <c r="A237" s="64"/>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14"/>
    </row>
    <row r="238" ht="15.75" customHeight="1">
      <c r="A238" s="64"/>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14"/>
    </row>
    <row r="239" ht="15.75" customHeight="1">
      <c r="A239" s="64"/>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14"/>
    </row>
    <row r="240" ht="15.75" customHeight="1">
      <c r="A240" s="64"/>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14"/>
    </row>
    <row r="241" ht="15.7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row>
    <row r="242" ht="15.7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row>
    <row r="243" ht="15.7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row>
    <row r="244" ht="15.7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row>
    <row r="245" ht="15.7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row>
    <row r="246" ht="15.7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row>
    <row r="247" ht="15.7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row>
    <row r="248" ht="15.7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row>
    <row r="249" ht="15.7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row>
    <row r="250" ht="15.7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row>
    <row r="251" ht="15.7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row>
    <row r="252" ht="15.7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row>
    <row r="253" ht="15.7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row>
    <row r="254" ht="15.7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row>
    <row r="255" ht="15.7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row>
    <row r="256" ht="15.7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row>
    <row r="257" ht="15.7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row>
    <row r="258" ht="15.7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row>
    <row r="259" ht="15.7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row>
    <row r="260" ht="15.7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row>
    <row r="261" ht="15.7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row>
    <row r="262" ht="15.7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row>
    <row r="263" ht="15.7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row>
    <row r="264" ht="15.7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row>
    <row r="265" ht="15.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row>
    <row r="266" ht="15.7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row>
    <row r="267" ht="15.7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row>
    <row r="268" ht="15.7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row>
    <row r="269" ht="15.7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row>
    <row r="270" ht="15.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row>
    <row r="271" ht="15.7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row>
    <row r="272" ht="15.7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row>
    <row r="273" ht="15.7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row>
    <row r="274" ht="15.7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row>
    <row r="275" ht="15.7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row>
    <row r="276" ht="15.7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row>
    <row r="277" ht="15.7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row>
    <row r="278" ht="15.7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row>
    <row r="279" ht="15.7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row>
    <row r="280" ht="15.7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row>
    <row r="281" ht="15.7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row>
    <row r="282" ht="15.7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row>
    <row r="283" ht="15.7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row>
    <row r="284" ht="15.7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row>
    <row r="285" ht="15.7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row>
    <row r="286" ht="15.7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row>
    <row r="287" ht="15.7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row>
    <row r="288" ht="15.7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row>
    <row r="289" ht="15.7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row>
    <row r="290" ht="15.7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row>
    <row r="291" ht="15.7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row>
    <row r="292" ht="15.7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row>
    <row r="293" ht="15.7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row>
    <row r="294" ht="15.7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row>
    <row r="295" ht="15.7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row>
    <row r="296" ht="15.7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row>
    <row r="297" ht="15.7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row>
    <row r="298" ht="15.7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row>
    <row r="299" ht="15.7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row>
    <row r="300" ht="15.7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row>
    <row r="301" ht="15.7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row>
    <row r="302" ht="15.7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row>
    <row r="303" ht="15.7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row>
    <row r="304" ht="15.7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row>
    <row r="305" ht="15.7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row>
    <row r="306" ht="15.7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row>
    <row r="307" ht="15.7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row>
    <row r="308" ht="15.7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row>
    <row r="309" ht="15.7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row>
    <row r="310" ht="15.7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row>
    <row r="311" ht="15.7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row>
    <row r="312" ht="15.7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row>
    <row r="313" ht="15.7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row>
    <row r="314" ht="15.7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row>
    <row r="315" ht="15.7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row>
    <row r="316" ht="15.7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row>
    <row r="317" ht="15.7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row>
    <row r="318" ht="15.7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row>
    <row r="319" ht="15.7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row>
    <row r="320" ht="15.7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row>
    <row r="321" ht="15.7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row>
    <row r="322" ht="15.7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row>
    <row r="323" ht="15.7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row>
    <row r="324" ht="15.7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row>
    <row r="325" ht="15.7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row>
    <row r="326" ht="15.7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row>
    <row r="327" ht="15.7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row>
    <row r="328" ht="15.7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row>
    <row r="329" ht="15.7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row>
    <row r="330" ht="15.7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row>
    <row r="331" ht="15.7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row>
    <row r="332" ht="15.7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row>
    <row r="333" ht="15.7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row>
    <row r="334" ht="15.7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row>
    <row r="335" ht="15.7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row>
    <row r="336" ht="15.7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row>
    <row r="337" ht="15.7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row>
    <row r="338" ht="15.7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row>
    <row r="339" ht="15.7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row>
    <row r="340" ht="15.7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row>
    <row r="341" ht="15.7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row>
    <row r="342" ht="15.7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row>
    <row r="343" ht="15.7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row>
    <row r="344" ht="15.7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row>
    <row r="345" ht="15.7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row>
    <row r="346" ht="15.7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row>
    <row r="347" ht="15.7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row>
    <row r="348" ht="15.7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row>
    <row r="349" ht="15.7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row>
    <row r="350" ht="15.7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row>
    <row r="351" ht="15.7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row>
    <row r="352" ht="15.7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row>
    <row r="353" ht="15.7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row>
    <row r="354" ht="15.7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row>
    <row r="355" ht="15.7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row>
    <row r="356" ht="15.7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row>
    <row r="357" ht="15.7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row>
    <row r="358" ht="15.7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row>
    <row r="359" ht="15.7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row>
    <row r="360" ht="15.7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row>
    <row r="361" ht="15.7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row>
    <row r="362" ht="15.7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row>
    <row r="363" ht="15.7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row>
    <row r="364" ht="15.7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row>
    <row r="365" ht="15.7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row>
    <row r="366" ht="15.7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row>
    <row r="367" ht="15.7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row>
    <row r="368" ht="15.7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row>
    <row r="369" ht="15.7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row>
    <row r="370" ht="15.7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row>
    <row r="371" ht="15.7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row>
    <row r="372" ht="15.7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row>
    <row r="373" ht="15.7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row>
    <row r="374" ht="15.7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row>
    <row r="375" ht="15.7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row>
    <row r="376" ht="15.7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row>
    <row r="377" ht="15.7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row>
    <row r="378" ht="15.7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row>
    <row r="379" ht="15.7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row>
    <row r="380" ht="15.7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row>
    <row r="381" ht="15.7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row>
    <row r="382" ht="15.7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row>
    <row r="383" ht="15.7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row>
    <row r="384" ht="15.7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row>
    <row r="385" ht="15.7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row>
    <row r="386" ht="15.7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row>
    <row r="387" ht="15.7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row>
    <row r="388" ht="15.7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row>
    <row r="389" ht="15.7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row>
    <row r="390" ht="15.7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row>
    <row r="391" ht="15.7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row>
    <row r="392" ht="15.7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row>
    <row r="393" ht="15.7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row>
    <row r="394" ht="15.7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row>
    <row r="395" ht="15.7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row>
    <row r="396" ht="15.7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row>
    <row r="397" ht="15.7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row>
    <row r="398" ht="15.7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row>
    <row r="399" ht="15.7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row>
    <row r="400" ht="15.7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row>
    <row r="401" ht="15.7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row>
    <row r="402" ht="15.7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row>
    <row r="403" ht="15.7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row>
    <row r="404" ht="15.7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row>
    <row r="405" ht="15.7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row>
    <row r="406" ht="15.7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row>
    <row r="407" ht="15.7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row>
    <row r="408" ht="15.7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row>
    <row r="409" ht="15.7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row>
    <row r="410" ht="15.7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row>
    <row r="411" ht="15.7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row>
    <row r="412" ht="15.7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row>
    <row r="413" ht="15.7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row>
    <row r="414" ht="15.7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row>
    <row r="415" ht="15.7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row>
    <row r="416" ht="15.7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row>
    <row r="417" ht="15.7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row>
    <row r="418" ht="15.7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row>
    <row r="419" ht="15.7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row>
    <row r="420" ht="15.7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row>
    <row r="421" ht="15.7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row>
    <row r="422" ht="15.7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row>
    <row r="423" ht="15.7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row>
    <row r="424" ht="15.7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row>
    <row r="425" ht="15.7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row>
    <row r="426" ht="15.7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row>
    <row r="427" ht="15.7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row>
    <row r="428" ht="15.7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row>
    <row r="429" ht="15.7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row>
    <row r="430" ht="15.7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row>
    <row r="431" ht="15.7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row>
    <row r="432" ht="15.7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row>
    <row r="433" ht="15.7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row>
    <row r="434" ht="15.7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row>
    <row r="435" ht="15.7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row>
    <row r="436" ht="15.7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row>
    <row r="437" ht="15.7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row>
    <row r="438" ht="15.7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row>
    <row r="439" ht="15.7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row>
    <row r="440" ht="15.7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row>
    <row r="441" ht="15.7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row>
    <row r="442" ht="15.7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row>
    <row r="443" ht="15.7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row>
    <row r="444" ht="15.7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row>
    <row r="445" ht="15.7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row>
    <row r="446" ht="15.7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row>
    <row r="447" ht="15.7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row>
    <row r="448" ht="15.7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row>
    <row r="449" ht="15.7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row>
    <row r="450" ht="15.7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row>
    <row r="451" ht="15.7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row>
    <row r="452" ht="15.7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row>
    <row r="453" ht="15.7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row>
    <row r="454" ht="15.7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row>
    <row r="455" ht="15.7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row>
    <row r="456" ht="15.7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row>
    <row r="457" ht="15.7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row>
    <row r="458" ht="15.7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row>
    <row r="459" ht="15.7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row>
    <row r="460" ht="15.7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row>
    <row r="461" ht="15.7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row>
    <row r="462" ht="15.7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row>
    <row r="463" ht="15.7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row>
    <row r="464" ht="15.7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row>
    <row r="465" ht="15.7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row>
    <row r="466" ht="15.7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row>
    <row r="467" ht="15.7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row>
    <row r="468" ht="15.7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row>
    <row r="469" ht="15.7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row>
    <row r="470" ht="15.7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row>
    <row r="471" ht="15.7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row>
    <row r="472" ht="15.7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row>
    <row r="473" ht="15.7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row>
    <row r="474" ht="15.7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row>
    <row r="475" ht="15.7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row>
    <row r="476" ht="15.7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row>
    <row r="477" ht="15.7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row>
    <row r="478" ht="15.7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row>
    <row r="479" ht="15.7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row>
    <row r="480" ht="15.7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row>
    <row r="481" ht="15.7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row>
    <row r="482" ht="15.7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row>
    <row r="483" ht="15.7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row>
    <row r="484" ht="15.7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row>
    <row r="485" ht="15.7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row>
    <row r="486" ht="15.7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row>
    <row r="487" ht="15.7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row>
    <row r="488" ht="15.7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row>
    <row r="489" ht="15.7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row>
    <row r="490" ht="15.7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row>
    <row r="491" ht="15.7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row>
    <row r="492" ht="15.7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row>
    <row r="493" ht="15.7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row>
    <row r="494" ht="15.7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row>
    <row r="495" ht="15.7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row>
    <row r="496" ht="15.7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row>
    <row r="497" ht="15.7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row>
    <row r="498" ht="15.7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row>
    <row r="499" ht="15.7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row>
    <row r="500" ht="15.7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row>
    <row r="501" ht="15.7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row>
    <row r="502" ht="15.7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row>
    <row r="503" ht="15.7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row>
    <row r="504" ht="15.7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row>
    <row r="505" ht="15.7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row>
    <row r="506" ht="15.7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row>
    <row r="507" ht="15.7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row>
    <row r="508" ht="15.7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row>
    <row r="509" ht="15.7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row>
    <row r="510" ht="15.7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row>
    <row r="511" ht="15.7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row>
    <row r="512" ht="15.7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row>
    <row r="513" ht="15.7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row>
    <row r="514" ht="15.7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row>
    <row r="515" ht="15.7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row>
    <row r="516" ht="15.7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row>
    <row r="517" ht="15.7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row>
    <row r="518" ht="15.7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row>
    <row r="519" ht="15.7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row>
    <row r="520" ht="15.7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row>
    <row r="521" ht="15.7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row>
    <row r="522" ht="15.7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row>
    <row r="523" ht="15.7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row>
    <row r="524" ht="15.7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row>
    <row r="525" ht="15.7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row>
    <row r="526" ht="15.7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row>
    <row r="527" ht="15.7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row>
    <row r="528" ht="15.7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row>
    <row r="529" ht="15.7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row>
    <row r="530" ht="15.7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row>
    <row r="531" ht="15.7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row>
    <row r="532" ht="15.7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row>
    <row r="533" ht="15.7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row>
    <row r="534" ht="15.7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row>
    <row r="535" ht="15.7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row>
    <row r="536" ht="15.7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row>
    <row r="537" ht="15.7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row>
    <row r="538" ht="15.7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row>
    <row r="539" ht="15.7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row>
    <row r="540" ht="15.7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c r="AK540" s="14"/>
      <c r="AL540" s="14"/>
      <c r="AM540" s="14"/>
      <c r="AN540" s="14"/>
      <c r="AO540" s="14"/>
    </row>
    <row r="541" ht="15.7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c r="AN541" s="14"/>
      <c r="AO541" s="14"/>
    </row>
    <row r="542" ht="15.7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c r="AN542" s="14"/>
      <c r="AO542" s="14"/>
    </row>
    <row r="543" ht="15.7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row>
    <row r="544" ht="15.7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c r="AN544" s="14"/>
      <c r="AO544" s="14"/>
    </row>
    <row r="545" ht="15.7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545" s="14"/>
      <c r="AN545" s="14"/>
      <c r="AO545" s="14"/>
    </row>
    <row r="546" ht="15.7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546" s="14"/>
      <c r="AN546" s="14"/>
      <c r="AO546" s="14"/>
    </row>
    <row r="547" ht="15.7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547" s="14"/>
      <c r="AN547" s="14"/>
      <c r="AO547" s="14"/>
    </row>
    <row r="548" ht="15.7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c r="AN548" s="14"/>
      <c r="AO548" s="14"/>
    </row>
    <row r="549" ht="15.7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549" s="14"/>
      <c r="AN549" s="14"/>
      <c r="AO549" s="14"/>
    </row>
    <row r="550" ht="15.7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c r="AN550" s="14"/>
      <c r="AO550" s="14"/>
    </row>
    <row r="551" ht="15.7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row>
    <row r="552" ht="15.7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row>
    <row r="553" ht="15.7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row>
    <row r="554" ht="15.7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row>
    <row r="555" ht="15.7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row>
    <row r="556" ht="15.7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row>
    <row r="557" ht="15.7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row>
    <row r="558" ht="15.7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row>
    <row r="559" ht="15.7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row>
    <row r="560" ht="15.7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row>
    <row r="561" ht="15.7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row>
    <row r="562" ht="15.7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row>
    <row r="563" ht="15.7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row>
    <row r="564" ht="15.7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row>
    <row r="565" ht="15.7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row>
    <row r="566" ht="15.7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row>
    <row r="567" ht="15.7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row>
    <row r="568" ht="15.7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row>
    <row r="569" ht="15.7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row>
    <row r="570" ht="15.7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row>
    <row r="571" ht="15.7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row>
    <row r="572" ht="15.7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row>
    <row r="573" ht="15.7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row>
    <row r="574" ht="15.7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row>
    <row r="575" ht="15.7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row>
    <row r="576" ht="15.7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row>
    <row r="577" ht="15.7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row>
    <row r="578" ht="15.7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row>
    <row r="579" ht="15.7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row>
    <row r="580" ht="15.7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row>
    <row r="581" ht="15.7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row>
    <row r="582" ht="15.7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row>
    <row r="583" ht="15.7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row>
    <row r="584" ht="15.7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row>
    <row r="585" ht="15.7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row>
    <row r="586" ht="15.7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row>
    <row r="587" ht="15.7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row>
    <row r="588" ht="15.7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row>
    <row r="589" ht="15.7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row>
    <row r="590" ht="15.7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row>
    <row r="591" ht="15.7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row>
    <row r="592" ht="15.7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row>
    <row r="593" ht="15.7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row>
    <row r="594" ht="15.7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row>
    <row r="595" ht="15.7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row>
    <row r="596" ht="15.7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row>
    <row r="597" ht="15.7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row>
    <row r="598" ht="15.7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row>
    <row r="599" ht="15.7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row>
    <row r="600" ht="15.7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row>
    <row r="601" ht="15.7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row>
    <row r="602" ht="15.7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row>
    <row r="603" ht="15.7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row>
    <row r="604" ht="15.7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row>
    <row r="605" ht="15.7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row>
    <row r="606" ht="15.7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row>
    <row r="607" ht="15.7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row>
    <row r="608" ht="15.7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row>
    <row r="609" ht="15.7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row>
    <row r="610" ht="15.7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row>
    <row r="611" ht="15.7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row>
    <row r="612" ht="15.7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row>
    <row r="613" ht="15.7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row>
    <row r="614" ht="15.7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row>
    <row r="615" ht="15.7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row>
    <row r="616" ht="15.7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c r="AN616" s="14"/>
      <c r="AO616" s="14"/>
    </row>
    <row r="617" ht="15.7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c r="AN617" s="14"/>
      <c r="AO617" s="14"/>
    </row>
    <row r="618" ht="15.7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row>
    <row r="619" ht="15.7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row>
    <row r="620" ht="15.7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c r="AN620" s="14"/>
      <c r="AO620" s="14"/>
    </row>
    <row r="621" ht="15.7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row>
    <row r="622" ht="15.7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row>
    <row r="623" ht="15.7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c r="AN623" s="14"/>
      <c r="AO623" s="14"/>
    </row>
    <row r="624" ht="15.7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row>
    <row r="625" ht="15.7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row>
    <row r="626" ht="15.7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row>
    <row r="627" ht="15.7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row>
    <row r="628" ht="15.7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row>
    <row r="629" ht="15.7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row>
    <row r="630" ht="15.7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row>
    <row r="631" ht="15.7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row>
    <row r="632" ht="15.7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row>
    <row r="633" ht="15.7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row>
    <row r="634" ht="15.7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row>
    <row r="635" ht="15.7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row>
    <row r="636" ht="15.7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row>
    <row r="637" ht="15.7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row>
    <row r="638" ht="15.7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row>
    <row r="639" ht="15.7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row>
    <row r="640" ht="15.7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row>
    <row r="641" ht="15.7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c r="AN641" s="14"/>
      <c r="AO641" s="14"/>
    </row>
    <row r="642" ht="15.7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row>
    <row r="643" ht="15.7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row>
    <row r="644" ht="15.7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row>
    <row r="645" ht="15.7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row>
    <row r="646" ht="15.7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row>
    <row r="647" ht="15.7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row>
    <row r="648" ht="15.7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row>
    <row r="649" ht="15.7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row>
    <row r="650" ht="15.7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row>
    <row r="651" ht="15.7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row>
    <row r="652" ht="15.7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row>
    <row r="653" ht="15.7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row>
    <row r="654" ht="15.7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row>
    <row r="655" ht="15.7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row>
    <row r="656" ht="15.7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row>
    <row r="657" ht="15.7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row>
    <row r="658" ht="15.7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row>
    <row r="659" ht="15.7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row>
    <row r="660" ht="15.7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row>
    <row r="661" ht="15.7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row>
    <row r="662" ht="15.7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row>
    <row r="663" ht="15.7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row>
    <row r="664" ht="15.7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row>
    <row r="665" ht="15.7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row>
    <row r="666" ht="15.7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row>
    <row r="667" ht="15.7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row>
    <row r="668" ht="15.7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row>
    <row r="669" ht="15.7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row>
    <row r="670" ht="15.7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row>
    <row r="671" ht="15.7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row>
    <row r="672" ht="15.7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row>
    <row r="673" ht="15.7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row>
    <row r="674" ht="15.7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row>
    <row r="675" ht="15.7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row>
    <row r="676" ht="15.7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row>
    <row r="677" ht="15.7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row>
    <row r="678" ht="15.7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row>
    <row r="679" ht="15.7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row>
    <row r="680" ht="15.7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row>
    <row r="681" ht="15.7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row>
    <row r="682" ht="15.7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row>
    <row r="683" ht="15.7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row>
    <row r="684" ht="15.7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row>
    <row r="685" ht="15.7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row>
    <row r="686" ht="15.7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row>
    <row r="687" ht="15.7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row>
    <row r="688" ht="15.7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row>
    <row r="689" ht="15.7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row>
    <row r="690" ht="15.7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row>
    <row r="691" ht="15.7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row>
    <row r="692" ht="15.7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row>
    <row r="693" ht="15.7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row>
    <row r="694" ht="15.7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row>
    <row r="695" ht="15.7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row>
    <row r="696" ht="15.7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row>
    <row r="697" ht="15.7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row>
    <row r="698" ht="15.7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row>
    <row r="699" ht="15.7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row>
    <row r="700" ht="15.7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row>
    <row r="701" ht="15.7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row>
    <row r="702" ht="15.7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row>
    <row r="703" ht="15.7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row>
    <row r="704" ht="15.7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row>
    <row r="705" ht="15.7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row>
    <row r="706" ht="15.7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row>
    <row r="707" ht="15.7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row>
    <row r="708" ht="15.7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row>
    <row r="709" ht="15.7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row>
    <row r="710" ht="15.7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row>
    <row r="711" ht="15.7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row>
    <row r="712" ht="15.7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row>
    <row r="713" ht="15.7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row>
    <row r="714" ht="15.7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row>
    <row r="715" ht="15.7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row>
    <row r="716" ht="15.7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row>
    <row r="717" ht="15.7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row>
    <row r="718" ht="15.7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row>
    <row r="719" ht="15.7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row>
    <row r="720" ht="15.7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row>
    <row r="721" ht="15.7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row>
    <row r="722" ht="15.7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row>
    <row r="723" ht="15.7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row>
    <row r="724" ht="15.7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row>
    <row r="725" ht="15.7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row>
    <row r="726" ht="15.7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row>
    <row r="727" ht="15.7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row>
    <row r="728" ht="15.7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row>
    <row r="729" ht="15.7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row>
    <row r="730" ht="15.7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row>
    <row r="731" ht="15.7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row>
    <row r="732" ht="15.7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row>
    <row r="733" ht="15.7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row>
    <row r="734" ht="15.7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row>
    <row r="735" ht="15.7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row>
    <row r="736" ht="15.7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row>
    <row r="737" ht="15.7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row>
    <row r="738" ht="15.7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row>
    <row r="739" ht="15.7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row>
    <row r="740" ht="15.7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row>
    <row r="741" ht="15.7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row>
    <row r="742" ht="15.7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row>
    <row r="743" ht="15.7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row>
    <row r="744" ht="15.7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row>
    <row r="745" ht="15.7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row>
    <row r="746" ht="15.7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row>
    <row r="747" ht="15.7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row>
    <row r="748" ht="15.7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row>
    <row r="749" ht="15.7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row>
    <row r="750" ht="15.7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row>
    <row r="751" ht="15.7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row>
    <row r="752" ht="15.7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row>
    <row r="753" ht="15.7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row>
    <row r="754" ht="15.7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row>
    <row r="755" ht="15.7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row>
    <row r="756" ht="15.7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row>
    <row r="757" ht="15.7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row>
    <row r="758" ht="15.7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row>
    <row r="759" ht="15.7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row>
    <row r="760" ht="15.7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row>
    <row r="761" ht="15.7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c r="AN761" s="14"/>
      <c r="AO761" s="14"/>
    </row>
    <row r="762" ht="15.7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row>
    <row r="763" ht="15.7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row>
    <row r="764" ht="15.7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row>
    <row r="765" ht="15.7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row>
    <row r="766" ht="15.7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row>
    <row r="767" ht="15.7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row>
    <row r="768" ht="15.7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row>
    <row r="769" ht="15.7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row>
    <row r="770" ht="15.7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row>
    <row r="771" ht="15.7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row>
    <row r="772" ht="15.7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row>
    <row r="773" ht="15.7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row>
    <row r="774" ht="15.7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row>
    <row r="775" ht="15.7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row>
    <row r="776" ht="15.7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row>
    <row r="777" ht="15.7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row>
    <row r="778" ht="15.7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row>
    <row r="779" ht="15.7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row>
    <row r="780" ht="15.7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row>
    <row r="781" ht="15.7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row>
    <row r="782" ht="15.7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row>
    <row r="783" ht="15.7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row>
    <row r="784" ht="15.7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row>
    <row r="785" ht="15.7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row>
    <row r="786" ht="15.7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row>
    <row r="787" ht="15.7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row>
    <row r="788" ht="15.7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row>
    <row r="789" ht="15.7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row>
    <row r="790" ht="15.7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row>
    <row r="791" ht="15.7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row>
    <row r="792" ht="15.7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row>
    <row r="793" ht="15.7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row>
    <row r="794" ht="15.7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row>
    <row r="795" ht="15.7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row>
    <row r="796" ht="15.7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row>
    <row r="797" ht="15.7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row>
    <row r="798" ht="15.7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row>
    <row r="799" ht="15.7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row>
    <row r="800" ht="15.7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row>
    <row r="801" ht="15.7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row>
    <row r="802" ht="15.7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row>
    <row r="803" ht="15.7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row>
    <row r="804" ht="15.7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row>
    <row r="805" ht="15.7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row>
    <row r="806" ht="15.7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row>
    <row r="807" ht="15.7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row>
    <row r="808" ht="15.7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row>
    <row r="809" ht="15.7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row>
    <row r="810" ht="15.7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row>
    <row r="811" ht="15.7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row>
    <row r="812" ht="15.7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row>
    <row r="813" ht="15.7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row>
    <row r="814" ht="15.7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row>
    <row r="815" ht="15.7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row>
    <row r="816" ht="15.7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row>
    <row r="817" ht="15.7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row>
    <row r="818" ht="15.7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row>
    <row r="819" ht="15.7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row>
    <row r="820" ht="15.7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row>
    <row r="821" ht="15.7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row>
    <row r="822" ht="15.7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row>
    <row r="823" ht="15.7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row>
    <row r="824" ht="15.7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row>
    <row r="825" ht="15.7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row>
    <row r="826" ht="15.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row>
    <row r="827" ht="15.7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row>
    <row r="828" ht="15.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row>
    <row r="829" ht="15.7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row>
    <row r="830" ht="15.7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c r="AN830" s="14"/>
      <c r="AO830" s="14"/>
    </row>
    <row r="831" ht="15.7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c r="AN831" s="14"/>
      <c r="AO831" s="14"/>
    </row>
    <row r="832" ht="15.7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row>
    <row r="833" ht="15.7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c r="AN833" s="14"/>
      <c r="AO833" s="14"/>
    </row>
    <row r="834" ht="15.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row>
    <row r="835" ht="15.7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row>
    <row r="836" ht="15.7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row>
    <row r="837" ht="15.7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row>
    <row r="838" ht="15.7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row>
    <row r="839" ht="15.7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row>
    <row r="840" ht="15.7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row>
    <row r="841" ht="15.7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c r="AN841" s="14"/>
      <c r="AO841" s="14"/>
    </row>
    <row r="842" ht="15.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row>
    <row r="843" ht="15.7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c r="AN843" s="14"/>
      <c r="AO843" s="14"/>
    </row>
    <row r="844" ht="15.7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row>
    <row r="845" ht="15.7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c r="AN845" s="14"/>
      <c r="AO845" s="14"/>
    </row>
    <row r="846" ht="15.7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row>
    <row r="847" ht="15.7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c r="AN847" s="14"/>
      <c r="AO847" s="14"/>
    </row>
    <row r="848" ht="15.7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c r="AN848" s="14"/>
      <c r="AO848" s="14"/>
    </row>
    <row r="849" ht="15.7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row>
    <row r="850" ht="15.7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row>
    <row r="851" ht="15.7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row>
    <row r="852" ht="15.7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c r="AN852" s="14"/>
      <c r="AO852" s="14"/>
    </row>
    <row r="853" ht="15.7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c r="AN853" s="14"/>
      <c r="AO853" s="14"/>
    </row>
    <row r="854" ht="15.7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row>
    <row r="855" ht="15.7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c r="AN855" s="14"/>
      <c r="AO855" s="14"/>
    </row>
    <row r="856" ht="15.7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row>
    <row r="857" ht="15.7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row>
    <row r="858" ht="15.7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row>
    <row r="859" ht="15.7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row>
    <row r="860" ht="15.7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row>
    <row r="861" ht="15.7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row>
    <row r="862" ht="15.7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row>
    <row r="863" ht="15.7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row>
    <row r="864" ht="15.7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row>
    <row r="865" ht="15.7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row>
    <row r="866" ht="15.7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row>
    <row r="867" ht="15.7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row>
    <row r="868" ht="15.7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row>
    <row r="869" ht="15.7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row>
    <row r="870" ht="15.7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row>
    <row r="871" ht="15.7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row>
    <row r="872" ht="15.7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row>
    <row r="873" ht="15.7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row>
    <row r="874" ht="15.7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row>
    <row r="875" ht="15.7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row>
    <row r="876" ht="15.7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row>
    <row r="877" ht="15.7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row>
    <row r="878" ht="15.7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row>
    <row r="879" ht="15.7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row>
    <row r="880" ht="15.7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row>
    <row r="881" ht="15.7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row>
    <row r="882" ht="15.7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row>
    <row r="883" ht="15.7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row>
    <row r="884" ht="15.7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row>
    <row r="885" ht="15.7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row>
    <row r="886" ht="15.7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row>
    <row r="887" ht="15.7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row>
    <row r="888" ht="15.7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row>
    <row r="889" ht="15.7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row>
    <row r="890" ht="15.7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row>
    <row r="891" ht="15.7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row>
    <row r="892" ht="15.7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row>
    <row r="893" ht="15.7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row>
    <row r="894" ht="15.7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row>
    <row r="895" ht="15.7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row>
    <row r="896" ht="15.7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row>
    <row r="897" ht="15.7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row>
    <row r="898" ht="15.7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row>
    <row r="899" ht="15.7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row>
    <row r="900" ht="15.7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row>
    <row r="901" ht="15.7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row>
    <row r="902" ht="15.7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row>
    <row r="903" ht="15.7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row>
    <row r="904" ht="15.7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row>
    <row r="905" ht="15.7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row>
    <row r="906" ht="15.7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row>
    <row r="907" ht="15.7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row>
    <row r="908" ht="15.7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row>
    <row r="909" ht="15.7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row>
    <row r="910" ht="15.7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c r="AN910" s="14"/>
      <c r="AO910" s="14"/>
    </row>
    <row r="911" ht="15.7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c r="AN911" s="14"/>
      <c r="AO911" s="14"/>
    </row>
    <row r="912" ht="15.7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c r="AN912" s="14"/>
      <c r="AO912" s="14"/>
    </row>
    <row r="913" ht="15.7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row>
    <row r="914" ht="15.7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c r="AN914" s="14"/>
      <c r="AO914" s="14"/>
    </row>
    <row r="915" ht="15.7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c r="AN915" s="14"/>
      <c r="AO915" s="14"/>
    </row>
    <row r="916" ht="15.7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c r="AN916" s="14"/>
      <c r="AO916" s="14"/>
    </row>
    <row r="917" ht="15.7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c r="AN917" s="14"/>
      <c r="AO917" s="14"/>
    </row>
    <row r="918" ht="15.7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c r="AN918" s="14"/>
      <c r="AO918" s="14"/>
    </row>
    <row r="919" ht="15.7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c r="AN919" s="14"/>
      <c r="AO919" s="14"/>
    </row>
    <row r="920" ht="15.7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c r="AN920" s="14"/>
      <c r="AO920" s="14"/>
    </row>
    <row r="921" ht="15.7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c r="AN921" s="14"/>
      <c r="AO921" s="14"/>
    </row>
    <row r="922" ht="15.7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c r="AN922" s="14"/>
      <c r="AO922" s="14"/>
    </row>
    <row r="923" ht="15.7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c r="AN923" s="14"/>
      <c r="AO923" s="14"/>
    </row>
    <row r="924" ht="15.7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row>
    <row r="925" ht="15.7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c r="AN925" s="14"/>
      <c r="AO925" s="14"/>
    </row>
    <row r="926" ht="15.7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c r="AN926" s="14"/>
      <c r="AO926" s="14"/>
    </row>
    <row r="927" ht="15.7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c r="AN927" s="14"/>
      <c r="AO927" s="14"/>
    </row>
    <row r="928" ht="15.7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928" s="14"/>
      <c r="AN928" s="14"/>
      <c r="AO928" s="14"/>
    </row>
    <row r="929" ht="15.7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c r="AN929" s="14"/>
      <c r="AO929" s="14"/>
    </row>
    <row r="930" ht="15.7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930" s="14"/>
      <c r="AN930" s="14"/>
      <c r="AO930" s="14"/>
    </row>
    <row r="931" ht="15.7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c r="AN931" s="14"/>
      <c r="AO931" s="14"/>
    </row>
    <row r="932" ht="15.7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row>
    <row r="933" ht="15.7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row>
    <row r="934" ht="15.7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c r="AN934" s="14"/>
      <c r="AO934" s="14"/>
    </row>
    <row r="935" ht="15.7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c r="AN935" s="14"/>
      <c r="AO935" s="14"/>
    </row>
    <row r="936" ht="15.7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c r="AN936" s="14"/>
      <c r="AO936" s="14"/>
    </row>
    <row r="937" ht="15.7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c r="AN937" s="14"/>
      <c r="AO937" s="14"/>
    </row>
    <row r="938" ht="15.7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938" s="14"/>
      <c r="AN938" s="14"/>
      <c r="AO938" s="14"/>
    </row>
    <row r="939" ht="15.7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939" s="14"/>
      <c r="AN939" s="14"/>
      <c r="AO939" s="14"/>
    </row>
    <row r="940" ht="15.7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c r="AN940" s="14"/>
      <c r="AO940" s="14"/>
    </row>
    <row r="941" ht="15.7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c r="AN941" s="14"/>
      <c r="AO941" s="14"/>
    </row>
    <row r="942" ht="15.7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14"/>
      <c r="AI942" s="14"/>
      <c r="AJ942" s="14"/>
      <c r="AK942" s="14"/>
      <c r="AL942" s="14"/>
      <c r="AM942" s="14"/>
      <c r="AN942" s="14"/>
      <c r="AO942" s="14"/>
    </row>
    <row r="943" ht="15.7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c r="AI943" s="14"/>
      <c r="AJ943" s="14"/>
      <c r="AK943" s="14"/>
      <c r="AL943" s="14"/>
      <c r="AM943" s="14"/>
      <c r="AN943" s="14"/>
      <c r="AO943" s="14"/>
    </row>
    <row r="944" ht="15.7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c r="AG944" s="14"/>
      <c r="AH944" s="14"/>
      <c r="AI944" s="14"/>
      <c r="AJ944" s="14"/>
      <c r="AK944" s="14"/>
      <c r="AL944" s="14"/>
      <c r="AM944" s="14"/>
      <c r="AN944" s="14"/>
      <c r="AO944" s="14"/>
    </row>
    <row r="945" ht="15.7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945" s="14"/>
      <c r="AN945" s="14"/>
      <c r="AO945" s="14"/>
    </row>
    <row r="946" ht="15.7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c r="AG946" s="14"/>
      <c r="AH946" s="14"/>
      <c r="AI946" s="14"/>
      <c r="AJ946" s="14"/>
      <c r="AK946" s="14"/>
      <c r="AL946" s="14"/>
      <c r="AM946" s="14"/>
      <c r="AN946" s="14"/>
      <c r="AO946" s="14"/>
    </row>
    <row r="947" ht="15.7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947" s="14"/>
      <c r="AN947" s="14"/>
      <c r="AO947" s="14"/>
    </row>
    <row r="948" ht="15.7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948" s="14"/>
      <c r="AN948" s="14"/>
      <c r="AO948" s="14"/>
    </row>
    <row r="949" ht="15.7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c r="AN949" s="14"/>
      <c r="AO949" s="14"/>
    </row>
    <row r="950" ht="15.7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950" s="14"/>
      <c r="AN950" s="14"/>
      <c r="AO950" s="14"/>
    </row>
    <row r="951" ht="15.7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c r="AI951" s="14"/>
      <c r="AJ951" s="14"/>
      <c r="AK951" s="14"/>
      <c r="AL951" s="14"/>
      <c r="AM951" s="14"/>
      <c r="AN951" s="14"/>
      <c r="AO951" s="14"/>
    </row>
    <row r="952" ht="15.7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row>
    <row r="953" ht="15.7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row>
    <row r="954" ht="15.7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c r="AG954" s="14"/>
      <c r="AH954" s="14"/>
      <c r="AI954" s="14"/>
      <c r="AJ954" s="14"/>
      <c r="AK954" s="14"/>
      <c r="AL954" s="14"/>
      <c r="AM954" s="14"/>
      <c r="AN954" s="14"/>
      <c r="AO954" s="14"/>
    </row>
    <row r="955" ht="15.7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c r="AG955" s="14"/>
      <c r="AH955" s="14"/>
      <c r="AI955" s="14"/>
      <c r="AJ955" s="14"/>
      <c r="AK955" s="14"/>
      <c r="AL955" s="14"/>
      <c r="AM955" s="14"/>
      <c r="AN955" s="14"/>
      <c r="AO955" s="14"/>
    </row>
    <row r="956" ht="15.7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956" s="14"/>
      <c r="AN956" s="14"/>
      <c r="AO956" s="14"/>
    </row>
    <row r="957" ht="15.7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c r="AH957" s="14"/>
      <c r="AI957" s="14"/>
      <c r="AJ957" s="14"/>
      <c r="AK957" s="14"/>
      <c r="AL957" s="14"/>
      <c r="AM957" s="14"/>
      <c r="AN957" s="14"/>
      <c r="AO957" s="14"/>
    </row>
    <row r="958" ht="15.7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958" s="14"/>
      <c r="AN958" s="14"/>
      <c r="AO958" s="14"/>
    </row>
    <row r="959" ht="15.7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959" s="14"/>
      <c r="AN959" s="14"/>
      <c r="AO959" s="14"/>
    </row>
    <row r="960" ht="15.7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960" s="14"/>
      <c r="AN960" s="14"/>
      <c r="AO960" s="14"/>
    </row>
    <row r="961" ht="15.7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961" s="14"/>
      <c r="AN961" s="14"/>
      <c r="AO961" s="14"/>
    </row>
    <row r="962" ht="15.7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c r="AH962" s="14"/>
      <c r="AI962" s="14"/>
      <c r="AJ962" s="14"/>
      <c r="AK962" s="14"/>
      <c r="AL962" s="14"/>
      <c r="AM962" s="14"/>
      <c r="AN962" s="14"/>
      <c r="AO962" s="14"/>
    </row>
    <row r="963" ht="15.7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c r="AG963" s="14"/>
      <c r="AH963" s="14"/>
      <c r="AI963" s="14"/>
      <c r="AJ963" s="14"/>
      <c r="AK963" s="14"/>
      <c r="AL963" s="14"/>
      <c r="AM963" s="14"/>
      <c r="AN963" s="14"/>
      <c r="AO963" s="14"/>
    </row>
    <row r="964" ht="15.7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c r="AG964" s="14"/>
      <c r="AH964" s="14"/>
      <c r="AI964" s="14"/>
      <c r="AJ964" s="14"/>
      <c r="AK964" s="14"/>
      <c r="AL964" s="14"/>
      <c r="AM964" s="14"/>
      <c r="AN964" s="14"/>
      <c r="AO964" s="14"/>
    </row>
    <row r="965" ht="15.7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c r="AK965" s="14"/>
      <c r="AL965" s="14"/>
      <c r="AM965" s="14"/>
      <c r="AN965" s="14"/>
      <c r="AO965" s="14"/>
    </row>
    <row r="966" ht="15.7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966" s="14"/>
      <c r="AN966" s="14"/>
      <c r="AO966" s="14"/>
    </row>
    <row r="967" ht="15.7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c r="AH967" s="14"/>
      <c r="AI967" s="14"/>
      <c r="AJ967" s="14"/>
      <c r="AK967" s="14"/>
      <c r="AL967" s="14"/>
      <c r="AM967" s="14"/>
      <c r="AN967" s="14"/>
      <c r="AO967" s="14"/>
    </row>
    <row r="968" ht="15.7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968" s="14"/>
      <c r="AN968" s="14"/>
      <c r="AO968" s="14"/>
    </row>
    <row r="969" ht="15.7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row>
    <row r="970" ht="15.7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row>
    <row r="971" ht="15.7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c r="AH971" s="14"/>
      <c r="AI971" s="14"/>
      <c r="AJ971" s="14"/>
      <c r="AK971" s="14"/>
      <c r="AL971" s="14"/>
      <c r="AM971" s="14"/>
      <c r="AN971" s="14"/>
      <c r="AO971" s="14"/>
    </row>
    <row r="972" ht="15.7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972" s="14"/>
      <c r="AN972" s="14"/>
      <c r="AO972" s="14"/>
    </row>
    <row r="973" ht="15.7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c r="AH973" s="14"/>
      <c r="AI973" s="14"/>
      <c r="AJ973" s="14"/>
      <c r="AK973" s="14"/>
      <c r="AL973" s="14"/>
      <c r="AM973" s="14"/>
      <c r="AN973" s="14"/>
      <c r="AO973" s="14"/>
    </row>
    <row r="974" ht="15.7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974" s="14"/>
      <c r="AN974" s="14"/>
      <c r="AO974" s="14"/>
    </row>
    <row r="975" ht="15.7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c r="AG975" s="14"/>
      <c r="AH975" s="14"/>
      <c r="AI975" s="14"/>
      <c r="AJ975" s="14"/>
      <c r="AK975" s="14"/>
      <c r="AL975" s="14"/>
      <c r="AM975" s="14"/>
      <c r="AN975" s="14"/>
      <c r="AO975" s="14"/>
    </row>
    <row r="976" ht="15.7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c r="AG976" s="14"/>
      <c r="AH976" s="14"/>
      <c r="AI976" s="14"/>
      <c r="AJ976" s="14"/>
      <c r="AK976" s="14"/>
      <c r="AL976" s="14"/>
      <c r="AM976" s="14"/>
      <c r="AN976" s="14"/>
      <c r="AO976" s="14"/>
    </row>
    <row r="977" ht="15.7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c r="AH977" s="14"/>
      <c r="AI977" s="14"/>
      <c r="AJ977" s="14"/>
      <c r="AK977" s="14"/>
      <c r="AL977" s="14"/>
      <c r="AM977" s="14"/>
      <c r="AN977" s="14"/>
      <c r="AO977" s="14"/>
    </row>
    <row r="978" ht="15.7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978" s="14"/>
      <c r="AN978" s="14"/>
      <c r="AO978" s="14"/>
    </row>
    <row r="979" ht="15.7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c r="AH979" s="14"/>
      <c r="AI979" s="14"/>
      <c r="AJ979" s="14"/>
      <c r="AK979" s="14"/>
      <c r="AL979" s="14"/>
      <c r="AM979" s="14"/>
      <c r="AN979" s="14"/>
      <c r="AO979" s="14"/>
    </row>
    <row r="980" ht="15.7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c r="AG980" s="14"/>
      <c r="AH980" s="14"/>
      <c r="AI980" s="14"/>
      <c r="AJ980" s="14"/>
      <c r="AK980" s="14"/>
      <c r="AL980" s="14"/>
      <c r="AM980" s="14"/>
      <c r="AN980" s="14"/>
      <c r="AO980" s="14"/>
    </row>
    <row r="981" ht="15.7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row>
    <row r="982" ht="15.7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row>
    <row r="983" ht="15.7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983" s="14"/>
      <c r="AN983" s="14"/>
      <c r="AO983" s="14"/>
    </row>
    <row r="984" ht="15.7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984" s="14"/>
      <c r="AN984" s="14"/>
      <c r="AO984" s="14"/>
    </row>
    <row r="985" ht="15.7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c r="AI985" s="14"/>
      <c r="AJ985" s="14"/>
      <c r="AK985" s="14"/>
      <c r="AL985" s="14"/>
      <c r="AM985" s="14"/>
      <c r="AN985" s="14"/>
      <c r="AO985" s="14"/>
    </row>
    <row r="986" ht="15.7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986" s="14"/>
      <c r="AN986" s="14"/>
      <c r="AO986" s="14"/>
    </row>
    <row r="987" ht="15.7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c r="AI987" s="14"/>
      <c r="AJ987" s="14"/>
      <c r="AK987" s="14"/>
      <c r="AL987" s="14"/>
      <c r="AM987" s="14"/>
      <c r="AN987" s="14"/>
      <c r="AO987" s="14"/>
    </row>
    <row r="988" ht="15.7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988" s="14"/>
      <c r="AN988" s="14"/>
      <c r="AO988" s="14"/>
    </row>
    <row r="989" ht="15.7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c r="AG989" s="14"/>
      <c r="AH989" s="14"/>
      <c r="AI989" s="14"/>
      <c r="AJ989" s="14"/>
      <c r="AK989" s="14"/>
      <c r="AL989" s="14"/>
      <c r="AM989" s="14"/>
      <c r="AN989" s="14"/>
      <c r="AO989" s="14"/>
    </row>
    <row r="990" ht="15.7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c r="AG990" s="14"/>
      <c r="AH990" s="14"/>
      <c r="AI990" s="14"/>
      <c r="AJ990" s="14"/>
      <c r="AK990" s="14"/>
      <c r="AL990" s="14"/>
      <c r="AM990" s="14"/>
      <c r="AN990" s="14"/>
      <c r="AO990" s="14"/>
    </row>
    <row r="991" ht="15.7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c r="AN991" s="14"/>
      <c r="AO991" s="14"/>
    </row>
    <row r="992" ht="15.7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992" s="14"/>
      <c r="AN992" s="14"/>
      <c r="AO992" s="14"/>
    </row>
    <row r="993" ht="15.7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993" s="14"/>
      <c r="AN993" s="14"/>
      <c r="AO993" s="14"/>
    </row>
    <row r="994" ht="15.7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c r="AK994" s="14"/>
      <c r="AL994" s="14"/>
      <c r="AM994" s="14"/>
      <c r="AN994" s="14"/>
      <c r="AO994" s="14"/>
    </row>
    <row r="995" ht="15.7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c r="AH995" s="14"/>
      <c r="AI995" s="14"/>
      <c r="AJ995" s="14"/>
      <c r="AK995" s="14"/>
      <c r="AL995" s="14"/>
      <c r="AM995" s="14"/>
      <c r="AN995" s="14"/>
      <c r="AO995" s="14"/>
    </row>
    <row r="996" ht="15.7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c r="AG996" s="14"/>
      <c r="AH996" s="14"/>
      <c r="AI996" s="14"/>
      <c r="AJ996" s="14"/>
      <c r="AK996" s="14"/>
      <c r="AL996" s="14"/>
      <c r="AM996" s="14"/>
      <c r="AN996" s="14"/>
      <c r="AO996" s="14"/>
    </row>
  </sheetData>
  <mergeCells count="7">
    <mergeCell ref="A1:C1"/>
    <mergeCell ref="E1:F1"/>
    <mergeCell ref="A3:A10"/>
    <mergeCell ref="A11:A18"/>
    <mergeCell ref="A19:A25"/>
    <mergeCell ref="A26:A32"/>
    <mergeCell ref="A33:A37"/>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2" width="18.13"/>
    <col customWidth="1" min="3" max="3" width="9.38"/>
    <col customWidth="1" min="4" max="6" width="35.63"/>
  </cols>
  <sheetData>
    <row r="1" ht="36.75" customHeight="1">
      <c r="A1" s="8" t="s">
        <v>338</v>
      </c>
      <c r="B1" s="9"/>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4"/>
    </row>
    <row r="2" ht="36.75" customHeight="1">
      <c r="A2" s="15" t="s">
        <v>9</v>
      </c>
      <c r="B2" s="15" t="s">
        <v>10</v>
      </c>
      <c r="C2" s="16" t="s">
        <v>11</v>
      </c>
      <c r="D2" s="17"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c r="AO2" s="14"/>
    </row>
    <row r="3">
      <c r="A3" s="66" t="s">
        <v>339</v>
      </c>
      <c r="B3" s="67" t="s">
        <v>197</v>
      </c>
      <c r="C3" s="23" t="s">
        <v>51</v>
      </c>
      <c r="D3" s="68" t="s">
        <v>340</v>
      </c>
      <c r="E3" s="73" t="s">
        <v>341</v>
      </c>
      <c r="F3" s="69" t="s">
        <v>54</v>
      </c>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82">
        <v>30.0</v>
      </c>
      <c r="AL3" s="70">
        <f t="shared" ref="AL3:AL38" si="1">(COUNTIF(G3:AJ3,"WT"))/$AK$3</f>
        <v>0</v>
      </c>
      <c r="AM3" s="70">
        <f t="shared" ref="AM3:AM38" si="2">(COUNTIF(G3:AJ3,"SU"))/$AK$3</f>
        <v>0</v>
      </c>
      <c r="AN3" s="70">
        <f t="shared" ref="AN3:AN38" si="3">(COUNTIF(G3:AJ3,"GD"))/$AK$3</f>
        <v>0</v>
      </c>
      <c r="AO3" s="14"/>
    </row>
    <row r="4">
      <c r="A4" s="31"/>
      <c r="B4" s="71" t="s">
        <v>342</v>
      </c>
      <c r="C4" s="33">
        <v>1.0</v>
      </c>
      <c r="D4" s="69" t="s">
        <v>343</v>
      </c>
      <c r="E4" s="69" t="s">
        <v>344</v>
      </c>
      <c r="F4" s="69" t="s">
        <v>345</v>
      </c>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82"/>
      <c r="AL4" s="72">
        <f t="shared" si="1"/>
        <v>0</v>
      </c>
      <c r="AM4" s="72">
        <f t="shared" si="2"/>
        <v>0</v>
      </c>
      <c r="AN4" s="72">
        <f t="shared" si="3"/>
        <v>0</v>
      </c>
      <c r="AO4" s="14"/>
    </row>
    <row r="5">
      <c r="A5" s="38"/>
      <c r="B5" s="71" t="s">
        <v>346</v>
      </c>
      <c r="C5" s="33">
        <v>2.0</v>
      </c>
      <c r="D5" s="69" t="s">
        <v>347</v>
      </c>
      <c r="E5" s="69" t="s">
        <v>348</v>
      </c>
      <c r="F5" s="69" t="s">
        <v>349</v>
      </c>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70">
        <f t="shared" si="1"/>
        <v>0</v>
      </c>
      <c r="AM5" s="70">
        <f t="shared" si="2"/>
        <v>0</v>
      </c>
      <c r="AN5" s="70">
        <f t="shared" si="3"/>
        <v>0</v>
      </c>
      <c r="AO5" s="14"/>
    </row>
    <row r="6">
      <c r="A6" s="31"/>
      <c r="B6" s="71" t="s">
        <v>350</v>
      </c>
      <c r="C6" s="33">
        <v>3.0</v>
      </c>
      <c r="D6" s="69" t="s">
        <v>351</v>
      </c>
      <c r="E6" s="69" t="s">
        <v>352</v>
      </c>
      <c r="F6" s="69" t="s">
        <v>353</v>
      </c>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72">
        <f t="shared" si="1"/>
        <v>0</v>
      </c>
      <c r="AM6" s="72">
        <f t="shared" si="2"/>
        <v>0</v>
      </c>
      <c r="AN6" s="72">
        <f t="shared" si="3"/>
        <v>0</v>
      </c>
      <c r="AO6" s="14"/>
    </row>
    <row r="7">
      <c r="A7" s="38"/>
      <c r="B7" s="71" t="s">
        <v>354</v>
      </c>
      <c r="C7" s="33">
        <v>4.0</v>
      </c>
      <c r="D7" s="69" t="s">
        <v>355</v>
      </c>
      <c r="E7" s="69" t="s">
        <v>356</v>
      </c>
      <c r="F7" s="69" t="s">
        <v>357</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70">
        <f t="shared" si="1"/>
        <v>0</v>
      </c>
      <c r="AM7" s="70">
        <f t="shared" si="2"/>
        <v>0</v>
      </c>
      <c r="AN7" s="70">
        <f t="shared" si="3"/>
        <v>0</v>
      </c>
      <c r="AO7" s="14"/>
    </row>
    <row r="8">
      <c r="A8" s="31"/>
      <c r="B8" s="71" t="s">
        <v>358</v>
      </c>
      <c r="C8" s="33">
        <v>5.0</v>
      </c>
      <c r="D8" s="69" t="s">
        <v>359</v>
      </c>
      <c r="E8" s="69" t="s">
        <v>360</v>
      </c>
      <c r="F8" s="69" t="s">
        <v>361</v>
      </c>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72">
        <f t="shared" si="1"/>
        <v>0</v>
      </c>
      <c r="AM8" s="72">
        <f t="shared" si="2"/>
        <v>0</v>
      </c>
      <c r="AN8" s="72">
        <f t="shared" si="3"/>
        <v>0</v>
      </c>
      <c r="AO8" s="14"/>
    </row>
    <row r="9">
      <c r="A9" s="38"/>
      <c r="B9" s="71" t="s">
        <v>362</v>
      </c>
      <c r="C9" s="41">
        <v>6.0</v>
      </c>
      <c r="D9" s="69" t="s">
        <v>363</v>
      </c>
      <c r="E9" s="69" t="s">
        <v>364</v>
      </c>
      <c r="F9" s="69" t="s">
        <v>365</v>
      </c>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70">
        <f t="shared" si="1"/>
        <v>0</v>
      </c>
      <c r="AM9" s="70">
        <f t="shared" si="2"/>
        <v>0</v>
      </c>
      <c r="AN9" s="70">
        <f t="shared" si="3"/>
        <v>0</v>
      </c>
      <c r="AO9" s="14"/>
    </row>
    <row r="10">
      <c r="A10" s="31"/>
      <c r="B10" s="71" t="s">
        <v>366</v>
      </c>
      <c r="C10" s="41">
        <v>7.0</v>
      </c>
      <c r="D10" s="69" t="s">
        <v>367</v>
      </c>
      <c r="E10" s="69" t="s">
        <v>368</v>
      </c>
      <c r="F10" s="69" t="s">
        <v>369</v>
      </c>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72">
        <f t="shared" si="1"/>
        <v>0</v>
      </c>
      <c r="AM10" s="72">
        <f t="shared" si="2"/>
        <v>0</v>
      </c>
      <c r="AN10" s="72">
        <f t="shared" si="3"/>
        <v>0</v>
      </c>
      <c r="AO10" s="14"/>
    </row>
    <row r="11">
      <c r="A11" s="55"/>
      <c r="B11" s="71" t="s">
        <v>370</v>
      </c>
      <c r="C11" s="41">
        <v>8.0</v>
      </c>
      <c r="D11" s="69" t="s">
        <v>371</v>
      </c>
      <c r="E11" s="75" t="s">
        <v>372</v>
      </c>
      <c r="F11" s="69" t="s">
        <v>373</v>
      </c>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70">
        <f t="shared" si="1"/>
        <v>0</v>
      </c>
      <c r="AM11" s="70">
        <f t="shared" si="2"/>
        <v>0</v>
      </c>
      <c r="AN11" s="70">
        <f t="shared" si="3"/>
        <v>0</v>
      </c>
      <c r="AO11" s="14"/>
    </row>
    <row r="12">
      <c r="A12" s="74" t="s">
        <v>374</v>
      </c>
      <c r="B12" s="67" t="s">
        <v>375</v>
      </c>
      <c r="C12" s="44">
        <v>1.0</v>
      </c>
      <c r="D12" s="68" t="s">
        <v>376</v>
      </c>
      <c r="E12" s="83" t="s">
        <v>377</v>
      </c>
      <c r="F12" s="83" t="s">
        <v>377</v>
      </c>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72">
        <f t="shared" si="1"/>
        <v>0</v>
      </c>
      <c r="AM12" s="72">
        <f t="shared" si="2"/>
        <v>0</v>
      </c>
      <c r="AN12" s="72">
        <f t="shared" si="3"/>
        <v>0</v>
      </c>
      <c r="AO12" s="14"/>
    </row>
    <row r="13">
      <c r="A13" s="38"/>
      <c r="B13" s="71" t="s">
        <v>378</v>
      </c>
      <c r="C13" s="44">
        <v>2.0</v>
      </c>
      <c r="D13" s="69" t="s">
        <v>379</v>
      </c>
      <c r="E13" s="83" t="s">
        <v>380</v>
      </c>
      <c r="F13" s="83" t="s">
        <v>380</v>
      </c>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70">
        <f t="shared" si="1"/>
        <v>0</v>
      </c>
      <c r="AM13" s="70">
        <f t="shared" si="2"/>
        <v>0</v>
      </c>
      <c r="AN13" s="70">
        <f t="shared" si="3"/>
        <v>0</v>
      </c>
      <c r="AO13" s="14"/>
    </row>
    <row r="14">
      <c r="A14" s="31"/>
      <c r="B14" s="71" t="s">
        <v>381</v>
      </c>
      <c r="C14" s="44">
        <v>3.0</v>
      </c>
      <c r="D14" s="69" t="s">
        <v>382</v>
      </c>
      <c r="E14" s="69" t="s">
        <v>383</v>
      </c>
      <c r="F14" s="69" t="s">
        <v>384</v>
      </c>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72">
        <f t="shared" si="1"/>
        <v>0</v>
      </c>
      <c r="AM14" s="72">
        <f t="shared" si="2"/>
        <v>0</v>
      </c>
      <c r="AN14" s="72">
        <f t="shared" si="3"/>
        <v>0</v>
      </c>
      <c r="AO14" s="14"/>
    </row>
    <row r="15">
      <c r="A15" s="38"/>
      <c r="B15" s="71" t="s">
        <v>385</v>
      </c>
      <c r="C15" s="44">
        <v>4.0</v>
      </c>
      <c r="D15" s="69" t="s">
        <v>386</v>
      </c>
      <c r="E15" s="69" t="s">
        <v>387</v>
      </c>
      <c r="F15" s="69" t="s">
        <v>388</v>
      </c>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70">
        <f t="shared" si="1"/>
        <v>0</v>
      </c>
      <c r="AM15" s="70">
        <f t="shared" si="2"/>
        <v>0</v>
      </c>
      <c r="AN15" s="70">
        <f t="shared" si="3"/>
        <v>0</v>
      </c>
      <c r="AO15" s="14"/>
    </row>
    <row r="16">
      <c r="A16" s="31"/>
      <c r="B16" s="71" t="s">
        <v>389</v>
      </c>
      <c r="C16" s="44">
        <v>5.0</v>
      </c>
      <c r="D16" s="69" t="s">
        <v>390</v>
      </c>
      <c r="E16" s="69" t="s">
        <v>391</v>
      </c>
      <c r="F16" s="69" t="s">
        <v>392</v>
      </c>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72">
        <f t="shared" si="1"/>
        <v>0</v>
      </c>
      <c r="AM16" s="72">
        <f t="shared" si="2"/>
        <v>0</v>
      </c>
      <c r="AN16" s="72">
        <f t="shared" si="3"/>
        <v>0</v>
      </c>
      <c r="AO16" s="14"/>
    </row>
    <row r="17">
      <c r="A17" s="38"/>
      <c r="B17" s="80" t="s">
        <v>393</v>
      </c>
      <c r="C17" s="41">
        <v>6.0</v>
      </c>
      <c r="D17" s="69" t="s">
        <v>394</v>
      </c>
      <c r="E17" s="69" t="s">
        <v>395</v>
      </c>
      <c r="F17" s="69" t="s">
        <v>396</v>
      </c>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70">
        <f t="shared" si="1"/>
        <v>0</v>
      </c>
      <c r="AM17" s="70">
        <f t="shared" si="2"/>
        <v>0</v>
      </c>
      <c r="AN17" s="70">
        <f t="shared" si="3"/>
        <v>0</v>
      </c>
      <c r="AO17" s="14"/>
    </row>
    <row r="18">
      <c r="A18" s="31"/>
      <c r="B18" s="80" t="s">
        <v>397</v>
      </c>
      <c r="C18" s="41">
        <v>7.0</v>
      </c>
      <c r="D18" s="69" t="s">
        <v>398</v>
      </c>
      <c r="E18" s="69" t="s">
        <v>399</v>
      </c>
      <c r="F18" s="69" t="s">
        <v>400</v>
      </c>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72">
        <f t="shared" si="1"/>
        <v>0</v>
      </c>
      <c r="AM18" s="72">
        <f t="shared" si="2"/>
        <v>0</v>
      </c>
      <c r="AN18" s="72">
        <f t="shared" si="3"/>
        <v>0</v>
      </c>
      <c r="AO18" s="14"/>
    </row>
    <row r="19">
      <c r="A19" s="55"/>
      <c r="B19" s="71" t="s">
        <v>401</v>
      </c>
      <c r="C19" s="41">
        <v>8.0</v>
      </c>
      <c r="D19" s="69" t="s">
        <v>402</v>
      </c>
      <c r="E19" s="69" t="s">
        <v>403</v>
      </c>
      <c r="F19" s="69" t="s">
        <v>404</v>
      </c>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70">
        <f t="shared" si="1"/>
        <v>0</v>
      </c>
      <c r="AM19" s="70">
        <f t="shared" si="2"/>
        <v>0</v>
      </c>
      <c r="AN19" s="70">
        <f t="shared" si="3"/>
        <v>0</v>
      </c>
      <c r="AO19" s="14"/>
    </row>
    <row r="20">
      <c r="A20" s="76" t="s">
        <v>405</v>
      </c>
      <c r="B20" s="77" t="s">
        <v>406</v>
      </c>
      <c r="C20" s="44">
        <v>1.0</v>
      </c>
      <c r="D20" s="68" t="s">
        <v>407</v>
      </c>
      <c r="E20" s="69" t="s">
        <v>408</v>
      </c>
      <c r="F20" s="73" t="s">
        <v>409</v>
      </c>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72">
        <f t="shared" si="1"/>
        <v>0</v>
      </c>
      <c r="AM20" s="72">
        <f t="shared" si="2"/>
        <v>0</v>
      </c>
      <c r="AN20" s="72">
        <f t="shared" si="3"/>
        <v>0</v>
      </c>
      <c r="AO20" s="14"/>
    </row>
    <row r="21">
      <c r="A21" s="50"/>
      <c r="B21" s="78" t="s">
        <v>410</v>
      </c>
      <c r="C21" s="44">
        <v>2.0</v>
      </c>
      <c r="D21" s="69" t="s">
        <v>411</v>
      </c>
      <c r="E21" s="69" t="s">
        <v>412</v>
      </c>
      <c r="F21" s="69" t="s">
        <v>413</v>
      </c>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70">
        <f t="shared" si="1"/>
        <v>0</v>
      </c>
      <c r="AM21" s="70">
        <f t="shared" si="2"/>
        <v>0</v>
      </c>
      <c r="AN21" s="70">
        <f t="shared" si="3"/>
        <v>0</v>
      </c>
      <c r="AO21" s="14"/>
    </row>
    <row r="22">
      <c r="A22" s="49"/>
      <c r="B22" s="78" t="s">
        <v>414</v>
      </c>
      <c r="C22" s="44">
        <v>3.0</v>
      </c>
      <c r="D22" s="69" t="s">
        <v>415</v>
      </c>
      <c r="E22" s="69" t="s">
        <v>416</v>
      </c>
      <c r="F22" s="69" t="s">
        <v>417</v>
      </c>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72">
        <f t="shared" si="1"/>
        <v>0</v>
      </c>
      <c r="AM22" s="72">
        <f t="shared" si="2"/>
        <v>0</v>
      </c>
      <c r="AN22" s="72">
        <f t="shared" si="3"/>
        <v>0</v>
      </c>
      <c r="AO22" s="14"/>
    </row>
    <row r="23">
      <c r="A23" s="50"/>
      <c r="B23" s="78" t="s">
        <v>418</v>
      </c>
      <c r="C23" s="44">
        <v>4.0</v>
      </c>
      <c r="D23" s="69" t="s">
        <v>419</v>
      </c>
      <c r="E23" s="69" t="s">
        <v>420</v>
      </c>
      <c r="F23" s="69" t="s">
        <v>421</v>
      </c>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70">
        <f t="shared" si="1"/>
        <v>0</v>
      </c>
      <c r="AM23" s="70">
        <f t="shared" si="2"/>
        <v>0</v>
      </c>
      <c r="AN23" s="70">
        <f t="shared" si="3"/>
        <v>0</v>
      </c>
      <c r="AO23" s="14"/>
    </row>
    <row r="24">
      <c r="A24" s="49"/>
      <c r="B24" s="78" t="s">
        <v>422</v>
      </c>
      <c r="C24" s="44">
        <v>5.0</v>
      </c>
      <c r="D24" s="69" t="s">
        <v>423</v>
      </c>
      <c r="E24" s="69" t="s">
        <v>424</v>
      </c>
      <c r="F24" s="69" t="s">
        <v>425</v>
      </c>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72">
        <f t="shared" si="1"/>
        <v>0</v>
      </c>
      <c r="AM24" s="72">
        <f t="shared" si="2"/>
        <v>0</v>
      </c>
      <c r="AN24" s="72">
        <f t="shared" si="3"/>
        <v>0</v>
      </c>
      <c r="AO24" s="14"/>
    </row>
    <row r="25">
      <c r="A25" s="50"/>
      <c r="B25" s="78" t="s">
        <v>426</v>
      </c>
      <c r="C25" s="41">
        <v>6.0</v>
      </c>
      <c r="D25" s="69" t="s">
        <v>427</v>
      </c>
      <c r="E25" s="69" t="s">
        <v>428</v>
      </c>
      <c r="F25" s="69" t="s">
        <v>429</v>
      </c>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70">
        <f t="shared" si="1"/>
        <v>0</v>
      </c>
      <c r="AM25" s="70">
        <f t="shared" si="2"/>
        <v>0</v>
      </c>
      <c r="AN25" s="70">
        <f t="shared" si="3"/>
        <v>0</v>
      </c>
      <c r="AO25" s="14"/>
    </row>
    <row r="26">
      <c r="A26" s="79" t="s">
        <v>430</v>
      </c>
      <c r="B26" s="67" t="s">
        <v>431</v>
      </c>
      <c r="C26" s="44">
        <v>1.0</v>
      </c>
      <c r="D26" s="68" t="s">
        <v>432</v>
      </c>
      <c r="E26" s="75" t="s">
        <v>433</v>
      </c>
      <c r="F26" s="69" t="s">
        <v>434</v>
      </c>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72">
        <f t="shared" si="1"/>
        <v>0</v>
      </c>
      <c r="AM26" s="72">
        <f t="shared" si="2"/>
        <v>0</v>
      </c>
      <c r="AN26" s="72">
        <f t="shared" si="3"/>
        <v>0</v>
      </c>
      <c r="AO26" s="14"/>
    </row>
    <row r="27">
      <c r="A27" s="38"/>
      <c r="B27" s="71" t="s">
        <v>435</v>
      </c>
      <c r="C27" s="44">
        <v>2.0</v>
      </c>
      <c r="D27" s="69" t="s">
        <v>436</v>
      </c>
      <c r="E27" s="69" t="s">
        <v>437</v>
      </c>
      <c r="F27" s="69" t="s">
        <v>438</v>
      </c>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70">
        <f t="shared" si="1"/>
        <v>0</v>
      </c>
      <c r="AM27" s="70">
        <f t="shared" si="2"/>
        <v>0</v>
      </c>
      <c r="AN27" s="70">
        <f t="shared" si="3"/>
        <v>0</v>
      </c>
      <c r="AO27" s="14"/>
    </row>
    <row r="28">
      <c r="A28" s="31"/>
      <c r="B28" s="71" t="s">
        <v>439</v>
      </c>
      <c r="C28" s="44">
        <v>3.0</v>
      </c>
      <c r="D28" s="69" t="s">
        <v>440</v>
      </c>
      <c r="E28" s="69" t="s">
        <v>441</v>
      </c>
      <c r="F28" s="69" t="s">
        <v>442</v>
      </c>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72">
        <f t="shared" si="1"/>
        <v>0</v>
      </c>
      <c r="AM28" s="72">
        <f t="shared" si="2"/>
        <v>0</v>
      </c>
      <c r="AN28" s="72">
        <f t="shared" si="3"/>
        <v>0</v>
      </c>
      <c r="AO28" s="14"/>
    </row>
    <row r="29">
      <c r="A29" s="38"/>
      <c r="B29" s="71" t="s">
        <v>443</v>
      </c>
      <c r="C29" s="44">
        <v>4.0</v>
      </c>
      <c r="D29" s="69" t="s">
        <v>444</v>
      </c>
      <c r="E29" s="69" t="s">
        <v>445</v>
      </c>
      <c r="F29" s="69" t="s">
        <v>446</v>
      </c>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70">
        <f t="shared" si="1"/>
        <v>0</v>
      </c>
      <c r="AM29" s="70">
        <f t="shared" si="2"/>
        <v>0</v>
      </c>
      <c r="AN29" s="70">
        <f t="shared" si="3"/>
        <v>0</v>
      </c>
      <c r="AO29" s="14"/>
    </row>
    <row r="30">
      <c r="A30" s="31"/>
      <c r="B30" s="71" t="s">
        <v>447</v>
      </c>
      <c r="C30" s="44">
        <v>5.0</v>
      </c>
      <c r="D30" s="69" t="s">
        <v>448</v>
      </c>
      <c r="E30" s="69" t="s">
        <v>449</v>
      </c>
      <c r="F30" s="69" t="s">
        <v>450</v>
      </c>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72">
        <f t="shared" si="1"/>
        <v>0</v>
      </c>
      <c r="AM30" s="72">
        <f t="shared" si="2"/>
        <v>0</v>
      </c>
      <c r="AN30" s="72">
        <f t="shared" si="3"/>
        <v>0</v>
      </c>
      <c r="AO30" s="14"/>
    </row>
    <row r="31">
      <c r="A31" s="38"/>
      <c r="B31" s="71" t="s">
        <v>451</v>
      </c>
      <c r="C31" s="41">
        <v>6.0</v>
      </c>
      <c r="D31" s="69" t="s">
        <v>452</v>
      </c>
      <c r="E31" s="69" t="s">
        <v>453</v>
      </c>
      <c r="F31" s="69" t="s">
        <v>454</v>
      </c>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70">
        <f t="shared" si="1"/>
        <v>0</v>
      </c>
      <c r="AM31" s="70">
        <f t="shared" si="2"/>
        <v>0</v>
      </c>
      <c r="AN31" s="70">
        <f t="shared" si="3"/>
        <v>0</v>
      </c>
      <c r="AO31" s="14"/>
    </row>
    <row r="32">
      <c r="A32" s="42"/>
      <c r="B32" s="78" t="s">
        <v>147</v>
      </c>
      <c r="C32" s="41">
        <v>7.0</v>
      </c>
      <c r="D32" s="69" t="s">
        <v>455</v>
      </c>
      <c r="E32" s="69" t="s">
        <v>456</v>
      </c>
      <c r="F32" s="69" t="s">
        <v>457</v>
      </c>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72">
        <f t="shared" si="1"/>
        <v>0</v>
      </c>
      <c r="AM32" s="72">
        <f t="shared" si="2"/>
        <v>0</v>
      </c>
      <c r="AN32" s="72">
        <f t="shared" si="3"/>
        <v>0</v>
      </c>
      <c r="AO32" s="14"/>
    </row>
    <row r="33">
      <c r="A33" s="81" t="s">
        <v>458</v>
      </c>
      <c r="B33" s="67" t="s">
        <v>459</v>
      </c>
      <c r="C33" s="44">
        <v>1.0</v>
      </c>
      <c r="D33" s="68" t="s">
        <v>460</v>
      </c>
      <c r="E33" s="69" t="s">
        <v>461</v>
      </c>
      <c r="F33" s="69" t="s">
        <v>462</v>
      </c>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70">
        <f t="shared" si="1"/>
        <v>0</v>
      </c>
      <c r="AM33" s="70">
        <f t="shared" si="2"/>
        <v>0</v>
      </c>
      <c r="AN33" s="70">
        <f t="shared" si="3"/>
        <v>0</v>
      </c>
      <c r="AO33" s="14"/>
    </row>
    <row r="34">
      <c r="A34" s="31"/>
      <c r="B34" s="71" t="s">
        <v>463</v>
      </c>
      <c r="C34" s="44">
        <v>2.0</v>
      </c>
      <c r="D34" s="69" t="s">
        <v>464</v>
      </c>
      <c r="E34" s="69" t="s">
        <v>465</v>
      </c>
      <c r="F34" s="69" t="s">
        <v>466</v>
      </c>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72">
        <f t="shared" si="1"/>
        <v>0</v>
      </c>
      <c r="AM34" s="72">
        <f t="shared" si="2"/>
        <v>0</v>
      </c>
      <c r="AN34" s="72">
        <f t="shared" si="3"/>
        <v>0</v>
      </c>
      <c r="AO34" s="14"/>
    </row>
    <row r="35">
      <c r="A35" s="38"/>
      <c r="B35" s="71" t="s">
        <v>467</v>
      </c>
      <c r="C35" s="44">
        <v>3.0</v>
      </c>
      <c r="D35" s="69" t="s">
        <v>468</v>
      </c>
      <c r="E35" s="69" t="s">
        <v>469</v>
      </c>
      <c r="F35" s="69" t="s">
        <v>470</v>
      </c>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70">
        <f t="shared" si="1"/>
        <v>0</v>
      </c>
      <c r="AM35" s="70">
        <f t="shared" si="2"/>
        <v>0</v>
      </c>
      <c r="AN35" s="70">
        <f t="shared" si="3"/>
        <v>0</v>
      </c>
      <c r="AO35" s="14"/>
    </row>
    <row r="36">
      <c r="A36" s="31"/>
      <c r="B36" s="71" t="s">
        <v>471</v>
      </c>
      <c r="C36" s="44">
        <v>4.0</v>
      </c>
      <c r="D36" s="75" t="s">
        <v>472</v>
      </c>
      <c r="E36" s="69" t="s">
        <v>473</v>
      </c>
      <c r="F36" s="69" t="s">
        <v>474</v>
      </c>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72">
        <f t="shared" si="1"/>
        <v>0</v>
      </c>
      <c r="AM36" s="72">
        <f t="shared" si="2"/>
        <v>0</v>
      </c>
      <c r="AN36" s="72">
        <f t="shared" si="3"/>
        <v>0</v>
      </c>
      <c r="AO36" s="14"/>
    </row>
    <row r="37">
      <c r="A37" s="38"/>
      <c r="B37" s="67" t="s">
        <v>475</v>
      </c>
      <c r="C37" s="44">
        <v>5.0</v>
      </c>
      <c r="D37" s="69" t="s">
        <v>476</v>
      </c>
      <c r="E37" s="69" t="s">
        <v>477</v>
      </c>
      <c r="F37" s="69" t="s">
        <v>478</v>
      </c>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70">
        <f t="shared" si="1"/>
        <v>0</v>
      </c>
      <c r="AM37" s="70">
        <f t="shared" si="2"/>
        <v>0</v>
      </c>
      <c r="AN37" s="70">
        <f t="shared" si="3"/>
        <v>0</v>
      </c>
      <c r="AO37" s="14"/>
    </row>
    <row r="38">
      <c r="A38" s="42"/>
      <c r="B38" s="71" t="s">
        <v>479</v>
      </c>
      <c r="C38" s="23">
        <v>6.0</v>
      </c>
      <c r="D38" s="69" t="s">
        <v>480</v>
      </c>
      <c r="E38" s="69" t="s">
        <v>481</v>
      </c>
      <c r="F38" s="69" t="s">
        <v>482</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28"/>
      <c r="AL38" s="72">
        <f t="shared" si="1"/>
        <v>0</v>
      </c>
      <c r="AM38" s="72">
        <f t="shared" si="2"/>
        <v>0</v>
      </c>
      <c r="AN38" s="72">
        <f t="shared" si="3"/>
        <v>0</v>
      </c>
      <c r="AO38" s="14"/>
    </row>
    <row r="39" ht="15.75" customHeight="1">
      <c r="A39" s="85"/>
      <c r="B39" s="13"/>
      <c r="C39" s="13"/>
      <c r="D39" s="13"/>
      <c r="E39" s="13"/>
      <c r="F39" s="86" t="s">
        <v>192</v>
      </c>
      <c r="G39" s="87">
        <f t="shared" ref="G39:AJ39" si="4">(COUNTIF(G4:G37,"GD")/36)</f>
        <v>0</v>
      </c>
      <c r="H39" s="87">
        <f t="shared" si="4"/>
        <v>0</v>
      </c>
      <c r="I39" s="87">
        <f t="shared" si="4"/>
        <v>0</v>
      </c>
      <c r="J39" s="87">
        <f t="shared" si="4"/>
        <v>0</v>
      </c>
      <c r="K39" s="87">
        <f t="shared" si="4"/>
        <v>0</v>
      </c>
      <c r="L39" s="87">
        <f t="shared" si="4"/>
        <v>0</v>
      </c>
      <c r="M39" s="87">
        <f t="shared" si="4"/>
        <v>0</v>
      </c>
      <c r="N39" s="87">
        <f t="shared" si="4"/>
        <v>0</v>
      </c>
      <c r="O39" s="87">
        <f t="shared" si="4"/>
        <v>0</v>
      </c>
      <c r="P39" s="87">
        <f t="shared" si="4"/>
        <v>0</v>
      </c>
      <c r="Q39" s="87">
        <f t="shared" si="4"/>
        <v>0</v>
      </c>
      <c r="R39" s="87">
        <f t="shared" si="4"/>
        <v>0</v>
      </c>
      <c r="S39" s="87">
        <f t="shared" si="4"/>
        <v>0</v>
      </c>
      <c r="T39" s="87">
        <f t="shared" si="4"/>
        <v>0</v>
      </c>
      <c r="U39" s="87">
        <f t="shared" si="4"/>
        <v>0</v>
      </c>
      <c r="V39" s="87">
        <f t="shared" si="4"/>
        <v>0</v>
      </c>
      <c r="W39" s="87">
        <f t="shared" si="4"/>
        <v>0</v>
      </c>
      <c r="X39" s="87">
        <f t="shared" si="4"/>
        <v>0</v>
      </c>
      <c r="Y39" s="87">
        <f t="shared" si="4"/>
        <v>0</v>
      </c>
      <c r="Z39" s="87">
        <f t="shared" si="4"/>
        <v>0</v>
      </c>
      <c r="AA39" s="87">
        <f t="shared" si="4"/>
        <v>0</v>
      </c>
      <c r="AB39" s="87">
        <f t="shared" si="4"/>
        <v>0</v>
      </c>
      <c r="AC39" s="87">
        <f t="shared" si="4"/>
        <v>0</v>
      </c>
      <c r="AD39" s="87">
        <f t="shared" si="4"/>
        <v>0</v>
      </c>
      <c r="AE39" s="87">
        <f t="shared" si="4"/>
        <v>0</v>
      </c>
      <c r="AF39" s="87">
        <f t="shared" si="4"/>
        <v>0</v>
      </c>
      <c r="AG39" s="87">
        <f t="shared" si="4"/>
        <v>0</v>
      </c>
      <c r="AH39" s="87">
        <f t="shared" si="4"/>
        <v>0</v>
      </c>
      <c r="AI39" s="87">
        <f t="shared" si="4"/>
        <v>0</v>
      </c>
      <c r="AJ39" s="87">
        <f t="shared" si="4"/>
        <v>0</v>
      </c>
      <c r="AK39" s="13"/>
      <c r="AL39" s="13"/>
      <c r="AM39" s="13"/>
      <c r="AN39" s="13"/>
      <c r="AO39" s="14"/>
    </row>
    <row r="40" ht="15.75" customHeight="1">
      <c r="A40" s="63"/>
      <c r="B40" s="40"/>
      <c r="C40" s="40"/>
      <c r="D40" s="40"/>
      <c r="E40" s="40"/>
      <c r="F40" s="58" t="s">
        <v>193</v>
      </c>
      <c r="G40" s="88">
        <f t="shared" ref="G40:AJ40" si="5">(COUNTIF(G4:G37,"SU")/36)</f>
        <v>0</v>
      </c>
      <c r="H40" s="88">
        <f t="shared" si="5"/>
        <v>0</v>
      </c>
      <c r="I40" s="88">
        <f t="shared" si="5"/>
        <v>0</v>
      </c>
      <c r="J40" s="88">
        <f t="shared" si="5"/>
        <v>0</v>
      </c>
      <c r="K40" s="88">
        <f t="shared" si="5"/>
        <v>0</v>
      </c>
      <c r="L40" s="88">
        <f t="shared" si="5"/>
        <v>0</v>
      </c>
      <c r="M40" s="88">
        <f t="shared" si="5"/>
        <v>0</v>
      </c>
      <c r="N40" s="88">
        <f t="shared" si="5"/>
        <v>0</v>
      </c>
      <c r="O40" s="88">
        <f t="shared" si="5"/>
        <v>0</v>
      </c>
      <c r="P40" s="88">
        <f t="shared" si="5"/>
        <v>0</v>
      </c>
      <c r="Q40" s="88">
        <f t="shared" si="5"/>
        <v>0</v>
      </c>
      <c r="R40" s="88">
        <f t="shared" si="5"/>
        <v>0</v>
      </c>
      <c r="S40" s="88">
        <f t="shared" si="5"/>
        <v>0</v>
      </c>
      <c r="T40" s="88">
        <f t="shared" si="5"/>
        <v>0</v>
      </c>
      <c r="U40" s="88">
        <f t="shared" si="5"/>
        <v>0</v>
      </c>
      <c r="V40" s="88">
        <f t="shared" si="5"/>
        <v>0</v>
      </c>
      <c r="W40" s="88">
        <f t="shared" si="5"/>
        <v>0</v>
      </c>
      <c r="X40" s="88">
        <f t="shared" si="5"/>
        <v>0</v>
      </c>
      <c r="Y40" s="88">
        <f t="shared" si="5"/>
        <v>0</v>
      </c>
      <c r="Z40" s="88">
        <f t="shared" si="5"/>
        <v>0</v>
      </c>
      <c r="AA40" s="88">
        <f t="shared" si="5"/>
        <v>0</v>
      </c>
      <c r="AB40" s="88">
        <f t="shared" si="5"/>
        <v>0</v>
      </c>
      <c r="AC40" s="88">
        <f t="shared" si="5"/>
        <v>0</v>
      </c>
      <c r="AD40" s="88">
        <f t="shared" si="5"/>
        <v>0</v>
      </c>
      <c r="AE40" s="88">
        <f t="shared" si="5"/>
        <v>0</v>
      </c>
      <c r="AF40" s="88">
        <f t="shared" si="5"/>
        <v>0</v>
      </c>
      <c r="AG40" s="88">
        <f t="shared" si="5"/>
        <v>0</v>
      </c>
      <c r="AH40" s="88">
        <f t="shared" si="5"/>
        <v>0</v>
      </c>
      <c r="AI40" s="88">
        <f t="shared" si="5"/>
        <v>0</v>
      </c>
      <c r="AJ40" s="88">
        <f t="shared" si="5"/>
        <v>0</v>
      </c>
      <c r="AK40" s="40"/>
      <c r="AL40" s="40"/>
      <c r="AM40" s="40"/>
      <c r="AN40" s="40"/>
      <c r="AO40" s="14"/>
    </row>
    <row r="41" ht="15.75" customHeight="1">
      <c r="A41" s="60"/>
      <c r="B41" s="13"/>
      <c r="C41" s="13"/>
      <c r="D41" s="13"/>
      <c r="E41" s="13"/>
      <c r="F41" s="61" t="s">
        <v>194</v>
      </c>
      <c r="G41" s="87">
        <f t="shared" ref="G41:AJ41" si="6">(COUNTIF(G4:G37,"WT")/36)</f>
        <v>0</v>
      </c>
      <c r="H41" s="87">
        <f t="shared" si="6"/>
        <v>0</v>
      </c>
      <c r="I41" s="87">
        <f t="shared" si="6"/>
        <v>0</v>
      </c>
      <c r="J41" s="87">
        <f t="shared" si="6"/>
        <v>0</v>
      </c>
      <c r="K41" s="87">
        <f t="shared" si="6"/>
        <v>0</v>
      </c>
      <c r="L41" s="87">
        <f t="shared" si="6"/>
        <v>0</v>
      </c>
      <c r="M41" s="87">
        <f t="shared" si="6"/>
        <v>0</v>
      </c>
      <c r="N41" s="87">
        <f t="shared" si="6"/>
        <v>0</v>
      </c>
      <c r="O41" s="87">
        <f t="shared" si="6"/>
        <v>0</v>
      </c>
      <c r="P41" s="87">
        <f t="shared" si="6"/>
        <v>0</v>
      </c>
      <c r="Q41" s="87">
        <f t="shared" si="6"/>
        <v>0</v>
      </c>
      <c r="R41" s="87">
        <f t="shared" si="6"/>
        <v>0</v>
      </c>
      <c r="S41" s="87">
        <f t="shared" si="6"/>
        <v>0</v>
      </c>
      <c r="T41" s="87">
        <f t="shared" si="6"/>
        <v>0</v>
      </c>
      <c r="U41" s="87">
        <f t="shared" si="6"/>
        <v>0</v>
      </c>
      <c r="V41" s="87">
        <f t="shared" si="6"/>
        <v>0</v>
      </c>
      <c r="W41" s="87">
        <f t="shared" si="6"/>
        <v>0</v>
      </c>
      <c r="X41" s="87">
        <f t="shared" si="6"/>
        <v>0</v>
      </c>
      <c r="Y41" s="87">
        <f t="shared" si="6"/>
        <v>0</v>
      </c>
      <c r="Z41" s="87">
        <f t="shared" si="6"/>
        <v>0</v>
      </c>
      <c r="AA41" s="87">
        <f t="shared" si="6"/>
        <v>0</v>
      </c>
      <c r="AB41" s="87">
        <f t="shared" si="6"/>
        <v>0</v>
      </c>
      <c r="AC41" s="87">
        <f t="shared" si="6"/>
        <v>0</v>
      </c>
      <c r="AD41" s="87">
        <f t="shared" si="6"/>
        <v>0</v>
      </c>
      <c r="AE41" s="87">
        <f t="shared" si="6"/>
        <v>0</v>
      </c>
      <c r="AF41" s="87">
        <f t="shared" si="6"/>
        <v>0</v>
      </c>
      <c r="AG41" s="87">
        <f t="shared" si="6"/>
        <v>0</v>
      </c>
      <c r="AH41" s="87">
        <f t="shared" si="6"/>
        <v>0</v>
      </c>
      <c r="AI41" s="87">
        <f t="shared" si="6"/>
        <v>0</v>
      </c>
      <c r="AJ41" s="87">
        <f t="shared" si="6"/>
        <v>0</v>
      </c>
      <c r="AK41" s="13"/>
      <c r="AL41" s="13"/>
      <c r="AM41" s="13"/>
      <c r="AN41" s="13"/>
      <c r="AO41" s="14"/>
    </row>
    <row r="42" ht="15.75" customHeight="1">
      <c r="A42" s="64"/>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14"/>
    </row>
    <row r="43" ht="15.75" customHeight="1">
      <c r="A43" s="64"/>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14"/>
    </row>
    <row r="44" ht="15.75" customHeight="1">
      <c r="A44" s="64"/>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14"/>
    </row>
    <row r="45" ht="15.75" customHeight="1">
      <c r="A45" s="64"/>
      <c r="B45" s="14"/>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14"/>
    </row>
    <row r="46" ht="15.75" customHeight="1">
      <c r="A46" s="64"/>
      <c r="B46" s="14"/>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14"/>
    </row>
    <row r="47" ht="15.75" customHeight="1">
      <c r="A47" s="64"/>
      <c r="B47" s="14"/>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14"/>
    </row>
    <row r="48" ht="15.75" customHeight="1">
      <c r="A48" s="64"/>
      <c r="B48" s="14"/>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14"/>
    </row>
    <row r="49" ht="15.75" customHeight="1">
      <c r="A49" s="64"/>
      <c r="B49" s="14"/>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14"/>
    </row>
    <row r="50" ht="15.75" customHeight="1">
      <c r="A50" s="64"/>
      <c r="B50" s="14"/>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14"/>
    </row>
    <row r="51" ht="15.75" customHeight="1">
      <c r="A51" s="64"/>
      <c r="B51" s="14"/>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14"/>
    </row>
    <row r="52" ht="15.75" customHeight="1">
      <c r="A52" s="64"/>
      <c r="B52" s="14"/>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14"/>
    </row>
    <row r="53" ht="15.75" customHeight="1">
      <c r="A53" s="64"/>
      <c r="B53" s="14"/>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14"/>
    </row>
    <row r="54" ht="15.75" customHeight="1">
      <c r="A54" s="64"/>
      <c r="B54" s="14"/>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14"/>
    </row>
    <row r="55" ht="15.75" customHeight="1">
      <c r="A55" s="64"/>
      <c r="B55" s="14"/>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14"/>
    </row>
    <row r="56" ht="15.75" customHeight="1">
      <c r="A56" s="64"/>
      <c r="B56" s="14"/>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14"/>
    </row>
    <row r="57" ht="15.75" customHeight="1">
      <c r="A57" s="64"/>
      <c r="B57" s="14"/>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14"/>
    </row>
    <row r="58" ht="15.75" customHeight="1">
      <c r="A58" s="64"/>
      <c r="B58" s="14"/>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14"/>
    </row>
    <row r="59" ht="15.75" customHeight="1">
      <c r="A59" s="64"/>
      <c r="B59" s="14"/>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14"/>
    </row>
    <row r="60" ht="15.75" customHeight="1">
      <c r="A60" s="64"/>
      <c r="B60" s="14"/>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14"/>
    </row>
    <row r="61" ht="15.75" customHeight="1">
      <c r="A61" s="64"/>
      <c r="B61" s="14"/>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14"/>
    </row>
    <row r="62" ht="15.75" customHeight="1">
      <c r="A62" s="64"/>
      <c r="B62" s="14"/>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14"/>
    </row>
    <row r="63" ht="15.75" customHeight="1">
      <c r="A63" s="64"/>
      <c r="B63" s="14"/>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14"/>
    </row>
    <row r="64" ht="15.75" customHeight="1">
      <c r="A64" s="64"/>
      <c r="B64" s="14"/>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14"/>
    </row>
    <row r="65" ht="15.75" customHeight="1">
      <c r="A65" s="64"/>
      <c r="B65" s="14"/>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14"/>
    </row>
    <row r="66" ht="15.75" customHeight="1">
      <c r="A66" s="64"/>
      <c r="B66" s="14"/>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14"/>
    </row>
    <row r="67" ht="15.75" customHeight="1">
      <c r="A67" s="64"/>
      <c r="B67" s="14"/>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14"/>
    </row>
    <row r="68" ht="15.75" customHeight="1">
      <c r="A68" s="64"/>
      <c r="B68" s="14"/>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14"/>
    </row>
    <row r="69" ht="15.75" customHeight="1">
      <c r="A69" s="64"/>
      <c r="B69" s="14"/>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14"/>
    </row>
    <row r="70" ht="15.75" customHeight="1">
      <c r="A70" s="64"/>
      <c r="B70" s="14"/>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14"/>
    </row>
    <row r="71" ht="15.75" customHeight="1">
      <c r="A71" s="64"/>
      <c r="B71" s="14"/>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14"/>
    </row>
    <row r="72" ht="15.75" customHeight="1">
      <c r="A72" s="64"/>
      <c r="B72" s="14"/>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14"/>
    </row>
    <row r="73" ht="15.75" customHeight="1">
      <c r="A73" s="64"/>
      <c r="B73" s="14"/>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14"/>
    </row>
    <row r="74" ht="15.75" customHeight="1">
      <c r="A74" s="64"/>
      <c r="B74" s="14"/>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14"/>
    </row>
    <row r="75" ht="15.75" customHeight="1">
      <c r="A75" s="64"/>
      <c r="B75" s="14"/>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14"/>
    </row>
    <row r="76" ht="15.75" customHeight="1">
      <c r="A76" s="64"/>
      <c r="B76" s="14"/>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14"/>
    </row>
    <row r="77" ht="15.75" customHeight="1">
      <c r="A77" s="64"/>
      <c r="B77" s="14"/>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14"/>
    </row>
    <row r="78" ht="15.75" customHeight="1">
      <c r="A78" s="64"/>
      <c r="B78" s="14"/>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14"/>
    </row>
    <row r="79" ht="15.75" customHeight="1">
      <c r="A79" s="64"/>
      <c r="B79" s="14"/>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14"/>
    </row>
    <row r="80" ht="15.75" customHeight="1">
      <c r="A80" s="64"/>
      <c r="B80" s="14"/>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14"/>
    </row>
    <row r="81" ht="15.75" customHeight="1">
      <c r="A81" s="64"/>
      <c r="B81" s="14"/>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14"/>
    </row>
    <row r="82" ht="15.75" customHeight="1">
      <c r="A82" s="64"/>
      <c r="B82" s="14"/>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14"/>
    </row>
    <row r="83" ht="15.75" customHeight="1">
      <c r="A83" s="64"/>
      <c r="B83" s="14"/>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14"/>
    </row>
    <row r="84" ht="15.75" customHeight="1">
      <c r="A84" s="64"/>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14"/>
    </row>
    <row r="85" ht="15.75" customHeight="1">
      <c r="A85" s="64"/>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14"/>
    </row>
    <row r="86" ht="15.75" customHeight="1">
      <c r="A86" s="64"/>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14"/>
    </row>
    <row r="87" ht="15.75" customHeight="1">
      <c r="A87" s="64"/>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14"/>
    </row>
    <row r="88" ht="15.75" customHeight="1">
      <c r="A88" s="64"/>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14"/>
    </row>
    <row r="89" ht="15.75" customHeight="1">
      <c r="A89" s="64"/>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14"/>
    </row>
    <row r="90" ht="15.75" customHeight="1">
      <c r="A90" s="64"/>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14"/>
    </row>
    <row r="91" ht="15.75" customHeight="1">
      <c r="A91" s="64"/>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14"/>
    </row>
    <row r="92" ht="15.75" customHeight="1">
      <c r="A92" s="64"/>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14"/>
    </row>
    <row r="93" ht="15.75" customHeight="1">
      <c r="A93" s="64"/>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14"/>
    </row>
    <row r="94" ht="15.75" customHeight="1">
      <c r="A94" s="64"/>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14"/>
    </row>
    <row r="95" ht="15.75" customHeight="1">
      <c r="A95" s="64"/>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14"/>
    </row>
    <row r="96" ht="15.75" customHeight="1">
      <c r="A96" s="64"/>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14"/>
    </row>
    <row r="97" ht="15.75" customHeight="1">
      <c r="A97" s="64"/>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14"/>
    </row>
    <row r="98" ht="15.75" customHeight="1">
      <c r="A98" s="64"/>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14"/>
    </row>
    <row r="99" ht="15.75" customHeight="1">
      <c r="A99" s="64"/>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14"/>
    </row>
    <row r="100" ht="15.75" customHeight="1">
      <c r="A100" s="64"/>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14"/>
    </row>
    <row r="101" ht="15.75" customHeight="1">
      <c r="A101" s="64"/>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14"/>
    </row>
    <row r="102" ht="15.75" customHeight="1">
      <c r="A102" s="64"/>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14"/>
    </row>
    <row r="103" ht="15.75" customHeight="1">
      <c r="A103" s="64"/>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14"/>
    </row>
    <row r="104" ht="15.75" customHeight="1">
      <c r="A104" s="64"/>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14"/>
    </row>
    <row r="105" ht="15.75" customHeight="1">
      <c r="A105" s="64"/>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14"/>
    </row>
    <row r="106" ht="15.75" customHeight="1">
      <c r="A106" s="64"/>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14"/>
    </row>
    <row r="107" ht="15.75" customHeight="1">
      <c r="A107" s="64"/>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14"/>
    </row>
    <row r="108" ht="15.75" customHeight="1">
      <c r="A108" s="64"/>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14"/>
    </row>
    <row r="109" ht="15.75" customHeight="1">
      <c r="A109" s="64"/>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14"/>
    </row>
    <row r="110" ht="15.75" customHeight="1">
      <c r="A110" s="64"/>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14"/>
    </row>
    <row r="111" ht="15.75" customHeight="1">
      <c r="A111" s="64"/>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14"/>
    </row>
    <row r="112" ht="15.75" customHeight="1">
      <c r="A112" s="64"/>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14"/>
    </row>
    <row r="113" ht="15.75" customHeight="1">
      <c r="A113" s="64"/>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14"/>
    </row>
    <row r="114" ht="15.75" customHeight="1">
      <c r="A114" s="64"/>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14"/>
    </row>
    <row r="115" ht="15.75" customHeight="1">
      <c r="A115" s="64"/>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14"/>
    </row>
    <row r="116" ht="15.75" customHeight="1">
      <c r="A116" s="64"/>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14"/>
    </row>
    <row r="117" ht="15.75" customHeight="1">
      <c r="A117" s="64"/>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14"/>
    </row>
    <row r="118" ht="15.75" customHeight="1">
      <c r="A118" s="64"/>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14"/>
    </row>
    <row r="119" ht="15.75" customHeight="1">
      <c r="A119" s="64"/>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14"/>
    </row>
    <row r="120" ht="15.75" customHeight="1">
      <c r="A120" s="64"/>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14"/>
    </row>
    <row r="121" ht="15.75" customHeight="1">
      <c r="A121" s="64"/>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14"/>
    </row>
    <row r="122" ht="15.75" customHeight="1">
      <c r="A122" s="64"/>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14"/>
    </row>
    <row r="123" ht="15.75" customHeight="1">
      <c r="A123" s="64"/>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14"/>
    </row>
    <row r="124" ht="15.75" customHeight="1">
      <c r="A124" s="64"/>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14"/>
    </row>
    <row r="125" ht="15.75" customHeight="1">
      <c r="A125" s="64"/>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14"/>
    </row>
    <row r="126" ht="15.75" customHeight="1">
      <c r="A126" s="64"/>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14"/>
    </row>
    <row r="127" ht="15.75" customHeight="1">
      <c r="A127" s="64"/>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14"/>
    </row>
    <row r="128" ht="15.75" customHeight="1">
      <c r="A128" s="64"/>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14"/>
    </row>
    <row r="129" ht="15.75" customHeight="1">
      <c r="A129" s="64"/>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14"/>
    </row>
    <row r="130" ht="15.75" customHeight="1">
      <c r="A130" s="64"/>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14"/>
    </row>
    <row r="131" ht="15.75" customHeight="1">
      <c r="A131" s="64"/>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14"/>
    </row>
    <row r="132" ht="15.75" customHeight="1">
      <c r="A132" s="64"/>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14"/>
    </row>
    <row r="133" ht="15.75" customHeight="1">
      <c r="A133" s="64"/>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14"/>
    </row>
    <row r="134" ht="15.75" customHeight="1">
      <c r="A134" s="64"/>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14"/>
    </row>
    <row r="135" ht="15.75" customHeight="1">
      <c r="A135" s="64"/>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14"/>
    </row>
    <row r="136" ht="15.75" customHeight="1">
      <c r="A136" s="64"/>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14"/>
    </row>
    <row r="137" ht="15.75" customHeight="1">
      <c r="A137" s="64"/>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14"/>
    </row>
    <row r="138" ht="15.75" customHeight="1">
      <c r="A138" s="64"/>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14"/>
    </row>
    <row r="139" ht="15.75" customHeight="1">
      <c r="A139" s="64"/>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14"/>
    </row>
    <row r="140" ht="15.75" customHeight="1">
      <c r="A140" s="64"/>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14"/>
    </row>
    <row r="141" ht="15.75" customHeight="1">
      <c r="A141" s="64"/>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14"/>
    </row>
    <row r="142" ht="15.75" customHeight="1">
      <c r="A142" s="64"/>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14"/>
    </row>
    <row r="143" ht="15.75" customHeight="1">
      <c r="A143" s="64"/>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14"/>
    </row>
    <row r="144" ht="15.75" customHeight="1">
      <c r="A144" s="64"/>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14"/>
    </row>
    <row r="145" ht="15.75" customHeight="1">
      <c r="A145" s="64"/>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14"/>
    </row>
    <row r="146" ht="15.75" customHeight="1">
      <c r="A146" s="64"/>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14"/>
    </row>
    <row r="147" ht="15.75" customHeight="1">
      <c r="A147" s="64"/>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14"/>
    </row>
    <row r="148" ht="15.75" customHeight="1">
      <c r="A148" s="64"/>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14"/>
    </row>
    <row r="149" ht="15.75" customHeight="1">
      <c r="A149" s="64"/>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14"/>
    </row>
    <row r="150" ht="15.75" customHeight="1">
      <c r="A150" s="64"/>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14"/>
    </row>
    <row r="151" ht="15.75" customHeight="1">
      <c r="A151" s="64"/>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14"/>
    </row>
    <row r="152" ht="15.75" customHeight="1">
      <c r="A152" s="64"/>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14"/>
    </row>
    <row r="153" ht="15.75" customHeight="1">
      <c r="A153" s="64"/>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14"/>
    </row>
    <row r="154" ht="15.75" customHeight="1">
      <c r="A154" s="64"/>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14"/>
    </row>
    <row r="155" ht="15.75" customHeight="1">
      <c r="A155" s="64"/>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14"/>
    </row>
    <row r="156" ht="15.75" customHeight="1">
      <c r="A156" s="64"/>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14"/>
    </row>
    <row r="157" ht="15.75" customHeight="1">
      <c r="A157" s="64"/>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14"/>
    </row>
    <row r="158" ht="15.75" customHeight="1">
      <c r="A158" s="64"/>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14"/>
    </row>
    <row r="159" ht="15.75" customHeight="1">
      <c r="A159" s="64"/>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14"/>
    </row>
    <row r="160" ht="15.75" customHeight="1">
      <c r="A160" s="64"/>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14"/>
    </row>
    <row r="161" ht="15.75" customHeight="1">
      <c r="A161" s="64"/>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14"/>
    </row>
    <row r="162" ht="15.75" customHeight="1">
      <c r="A162" s="64"/>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14"/>
    </row>
    <row r="163" ht="15.75" customHeight="1">
      <c r="A163" s="64"/>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14"/>
    </row>
    <row r="164" ht="15.75" customHeight="1">
      <c r="A164" s="64"/>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14"/>
    </row>
    <row r="165" ht="15.75" customHeight="1">
      <c r="A165" s="64"/>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14"/>
    </row>
    <row r="166" ht="15.75" customHeight="1">
      <c r="A166" s="64"/>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14"/>
    </row>
    <row r="167" ht="15.75" customHeight="1">
      <c r="A167" s="64"/>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14"/>
    </row>
    <row r="168" ht="15.75" customHeight="1">
      <c r="A168" s="64"/>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14"/>
    </row>
    <row r="169" ht="15.75" customHeight="1">
      <c r="A169" s="64"/>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14"/>
    </row>
    <row r="170" ht="15.75" customHeight="1">
      <c r="A170" s="64"/>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14"/>
    </row>
    <row r="171" ht="15.75" customHeight="1">
      <c r="A171" s="64"/>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14"/>
    </row>
    <row r="172" ht="15.75" customHeight="1">
      <c r="A172" s="64"/>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14"/>
    </row>
    <row r="173" ht="15.75" customHeight="1">
      <c r="A173" s="64"/>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14"/>
    </row>
    <row r="174" ht="15.75" customHeight="1">
      <c r="A174" s="64"/>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14"/>
    </row>
    <row r="175" ht="15.75" customHeight="1">
      <c r="A175" s="64"/>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14"/>
    </row>
    <row r="176" ht="15.75" customHeight="1">
      <c r="A176" s="64"/>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14"/>
    </row>
    <row r="177" ht="15.75" customHeight="1">
      <c r="A177" s="64"/>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14"/>
    </row>
    <row r="178" ht="15.75" customHeight="1">
      <c r="A178" s="64"/>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14"/>
    </row>
    <row r="179" ht="15.75" customHeight="1">
      <c r="A179" s="64"/>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14"/>
    </row>
    <row r="180" ht="15.75" customHeight="1">
      <c r="A180" s="64"/>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14"/>
    </row>
    <row r="181" ht="15.75" customHeight="1">
      <c r="A181" s="64"/>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14"/>
    </row>
    <row r="182" ht="15.75" customHeight="1">
      <c r="A182" s="64"/>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14"/>
    </row>
    <row r="183" ht="15.75" customHeight="1">
      <c r="A183" s="64"/>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14"/>
    </row>
    <row r="184" ht="15.75" customHeight="1">
      <c r="A184" s="64"/>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14"/>
    </row>
    <row r="185" ht="15.75" customHeight="1">
      <c r="A185" s="64"/>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14"/>
    </row>
    <row r="186" ht="15.75" customHeight="1">
      <c r="A186" s="64"/>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14"/>
    </row>
    <row r="187" ht="15.75" customHeight="1">
      <c r="A187" s="64"/>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14"/>
    </row>
    <row r="188" ht="15.75" customHeight="1">
      <c r="A188" s="64"/>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14"/>
    </row>
    <row r="189" ht="15.75" customHeight="1">
      <c r="A189" s="64"/>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14"/>
    </row>
    <row r="190" ht="15.75" customHeight="1">
      <c r="A190" s="64"/>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14"/>
    </row>
    <row r="191" ht="15.75" customHeight="1">
      <c r="A191" s="64"/>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14"/>
    </row>
    <row r="192" ht="15.75" customHeight="1">
      <c r="A192" s="64"/>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14"/>
    </row>
    <row r="193" ht="15.75" customHeight="1">
      <c r="A193" s="64"/>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14"/>
    </row>
    <row r="194" ht="15.75" customHeight="1">
      <c r="A194" s="64"/>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14"/>
    </row>
    <row r="195" ht="15.75" customHeight="1">
      <c r="A195" s="64"/>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14"/>
    </row>
    <row r="196" ht="15.75" customHeight="1">
      <c r="A196" s="64"/>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14"/>
    </row>
    <row r="197" ht="15.75" customHeight="1">
      <c r="A197" s="64"/>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14"/>
    </row>
    <row r="198" ht="15.75" customHeight="1">
      <c r="A198" s="64"/>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14"/>
    </row>
    <row r="199" ht="15.75" customHeight="1">
      <c r="A199" s="64"/>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14"/>
    </row>
    <row r="200" ht="15.75" customHeight="1">
      <c r="A200" s="64"/>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14"/>
    </row>
    <row r="201" ht="15.75" customHeight="1">
      <c r="A201" s="64"/>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14"/>
    </row>
    <row r="202" ht="15.75" customHeight="1">
      <c r="A202" s="64"/>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14"/>
    </row>
    <row r="203" ht="15.75" customHeight="1">
      <c r="A203" s="64"/>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14"/>
    </row>
    <row r="204" ht="15.75" customHeight="1">
      <c r="A204" s="64"/>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14"/>
    </row>
    <row r="205" ht="15.75" customHeight="1">
      <c r="A205" s="64"/>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14"/>
    </row>
    <row r="206" ht="15.75" customHeight="1">
      <c r="A206" s="64"/>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14"/>
    </row>
    <row r="207" ht="15.75" customHeight="1">
      <c r="A207" s="64"/>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14"/>
    </row>
    <row r="208" ht="15.75" customHeight="1">
      <c r="A208" s="64"/>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14"/>
    </row>
    <row r="209" ht="15.75" customHeight="1">
      <c r="A209" s="64"/>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14"/>
    </row>
    <row r="210" ht="15.75" customHeight="1">
      <c r="A210" s="64"/>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14"/>
    </row>
    <row r="211" ht="15.75" customHeight="1">
      <c r="A211" s="64"/>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14"/>
    </row>
    <row r="212" ht="15.75" customHeight="1">
      <c r="A212" s="64"/>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14"/>
    </row>
    <row r="213" ht="15.75" customHeight="1">
      <c r="A213" s="64"/>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14"/>
    </row>
    <row r="214" ht="15.75" customHeight="1">
      <c r="A214" s="64"/>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14"/>
    </row>
    <row r="215" ht="15.75" customHeight="1">
      <c r="A215" s="64"/>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14"/>
    </row>
    <row r="216" ht="15.75" customHeight="1">
      <c r="A216" s="64"/>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14"/>
    </row>
    <row r="217" ht="15.75" customHeight="1">
      <c r="A217" s="64"/>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14"/>
    </row>
    <row r="218" ht="15.75" customHeight="1">
      <c r="A218" s="64"/>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14"/>
    </row>
    <row r="219" ht="15.75" customHeight="1">
      <c r="A219" s="64"/>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14"/>
    </row>
    <row r="220" ht="15.75" customHeight="1">
      <c r="A220" s="64"/>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14"/>
    </row>
    <row r="221" ht="15.75" customHeight="1">
      <c r="A221" s="64"/>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14"/>
    </row>
    <row r="222" ht="15.75" customHeight="1">
      <c r="A222" s="64"/>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14"/>
    </row>
    <row r="223" ht="15.75" customHeight="1">
      <c r="A223" s="64"/>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14"/>
    </row>
    <row r="224" ht="15.75" customHeight="1">
      <c r="A224" s="64"/>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14"/>
    </row>
    <row r="225" ht="15.75" customHeight="1">
      <c r="A225" s="64"/>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14"/>
    </row>
    <row r="226" ht="15.75" customHeight="1">
      <c r="A226" s="64"/>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14"/>
    </row>
    <row r="227" ht="15.75" customHeight="1">
      <c r="A227" s="64"/>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14"/>
    </row>
    <row r="228" ht="15.75" customHeight="1">
      <c r="A228" s="64"/>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14"/>
    </row>
    <row r="229" ht="15.75" customHeight="1">
      <c r="A229" s="64"/>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14"/>
    </row>
    <row r="230" ht="15.75" customHeight="1">
      <c r="A230" s="64"/>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14"/>
    </row>
    <row r="231" ht="15.75" customHeight="1">
      <c r="A231" s="64"/>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14"/>
    </row>
    <row r="232" ht="15.75" customHeight="1">
      <c r="A232" s="64"/>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14"/>
    </row>
    <row r="233" ht="15.75" customHeight="1">
      <c r="A233" s="64"/>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14"/>
    </row>
    <row r="234" ht="15.75" customHeight="1">
      <c r="A234" s="64"/>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14"/>
    </row>
    <row r="235" ht="15.75" customHeight="1">
      <c r="A235" s="64"/>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14"/>
    </row>
    <row r="236" ht="15.75" customHeight="1">
      <c r="A236" s="64"/>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14"/>
    </row>
    <row r="237" ht="15.75" customHeight="1">
      <c r="A237" s="64"/>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14"/>
    </row>
    <row r="238" ht="15.75" customHeight="1">
      <c r="A238" s="64"/>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14"/>
    </row>
    <row r="239" ht="15.75" customHeight="1">
      <c r="A239" s="64"/>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14"/>
    </row>
    <row r="240" ht="15.75" customHeight="1">
      <c r="A240" s="64"/>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14"/>
    </row>
    <row r="241" ht="15.75" customHeight="1">
      <c r="A241" s="64"/>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14"/>
    </row>
    <row r="242" ht="15.7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row>
    <row r="243" ht="15.7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row>
    <row r="244" ht="15.7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row>
    <row r="245" ht="15.7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row>
    <row r="246" ht="15.7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row>
    <row r="247" ht="15.7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row>
    <row r="248" ht="15.7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row>
    <row r="249" ht="15.7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row>
    <row r="250" ht="15.7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row>
    <row r="251" ht="15.7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row>
    <row r="252" ht="15.7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row>
    <row r="253" ht="15.7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row>
    <row r="254" ht="15.7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row>
    <row r="255" ht="15.7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row>
    <row r="256" ht="15.7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row>
    <row r="257" ht="15.7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row>
    <row r="258" ht="15.7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row>
    <row r="259" ht="15.7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row>
    <row r="260" ht="15.7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row>
    <row r="261" ht="15.7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row>
    <row r="262" ht="15.7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row>
    <row r="263" ht="15.7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row>
    <row r="264" ht="15.7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row>
    <row r="265" ht="15.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row>
    <row r="266" ht="15.7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row>
    <row r="267" ht="15.7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row>
    <row r="268" ht="15.7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row>
    <row r="269" ht="15.7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row>
    <row r="270" ht="15.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row>
    <row r="271" ht="15.7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row>
    <row r="272" ht="15.7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row>
    <row r="273" ht="15.7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row>
    <row r="274" ht="15.7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row>
    <row r="275" ht="15.7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row>
    <row r="276" ht="15.7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row>
    <row r="277" ht="15.7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row>
    <row r="278" ht="15.7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row>
    <row r="279" ht="15.7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row>
    <row r="280" ht="15.7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row>
    <row r="281" ht="15.7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row>
    <row r="282" ht="15.7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row>
    <row r="283" ht="15.7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row>
    <row r="284" ht="15.7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row>
    <row r="285" ht="15.7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row>
    <row r="286" ht="15.7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row>
    <row r="287" ht="15.7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row>
    <row r="288" ht="15.7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row>
    <row r="289" ht="15.7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row>
    <row r="290" ht="15.7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row>
    <row r="291" ht="15.7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row>
    <row r="292" ht="15.7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row>
    <row r="293" ht="15.7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row>
    <row r="294" ht="15.7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row>
    <row r="295" ht="15.7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row>
    <row r="296" ht="15.7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row>
    <row r="297" ht="15.7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row>
    <row r="298" ht="15.7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row>
    <row r="299" ht="15.7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row>
    <row r="300" ht="15.7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row>
    <row r="301" ht="15.7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row>
    <row r="302" ht="15.7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row>
    <row r="303" ht="15.7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row>
    <row r="304" ht="15.7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row>
    <row r="305" ht="15.7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row>
    <row r="306" ht="15.7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row>
    <row r="307" ht="15.7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row>
    <row r="308" ht="15.7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row>
    <row r="309" ht="15.7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row>
    <row r="310" ht="15.7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row>
    <row r="311" ht="15.7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row>
    <row r="312" ht="15.7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row>
    <row r="313" ht="15.7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row>
    <row r="314" ht="15.7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row>
    <row r="315" ht="15.7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row>
    <row r="316" ht="15.7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row>
    <row r="317" ht="15.7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row>
    <row r="318" ht="15.7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row>
    <row r="319" ht="15.7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row>
    <row r="320" ht="15.7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row>
    <row r="321" ht="15.7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row>
    <row r="322" ht="15.7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row>
    <row r="323" ht="15.7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row>
    <row r="324" ht="15.7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row>
    <row r="325" ht="15.7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row>
    <row r="326" ht="15.7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row>
    <row r="327" ht="15.7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row>
    <row r="328" ht="15.7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row>
    <row r="329" ht="15.7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row>
    <row r="330" ht="15.7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row>
    <row r="331" ht="15.7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row>
    <row r="332" ht="15.7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row>
    <row r="333" ht="15.7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row>
    <row r="334" ht="15.7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row>
    <row r="335" ht="15.7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row>
    <row r="336" ht="15.7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row>
    <row r="337" ht="15.7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row>
    <row r="338" ht="15.7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row>
    <row r="339" ht="15.7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row>
    <row r="340" ht="15.7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row>
    <row r="341" ht="15.7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row>
    <row r="342" ht="15.7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row>
    <row r="343" ht="15.7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row>
    <row r="344" ht="15.7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row>
    <row r="345" ht="15.7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row>
    <row r="346" ht="15.7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row>
    <row r="347" ht="15.7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row>
    <row r="348" ht="15.7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row>
    <row r="349" ht="15.7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row>
    <row r="350" ht="15.7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row>
    <row r="351" ht="15.7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row>
    <row r="352" ht="15.7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row>
    <row r="353" ht="15.7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row>
    <row r="354" ht="15.7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row>
    <row r="355" ht="15.7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row>
    <row r="356" ht="15.7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row>
    <row r="357" ht="15.7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row>
    <row r="358" ht="15.7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row>
    <row r="359" ht="15.7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row>
    <row r="360" ht="15.7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row>
    <row r="361" ht="15.7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row>
    <row r="362" ht="15.7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row>
    <row r="363" ht="15.7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row>
    <row r="364" ht="15.7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row>
    <row r="365" ht="15.7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row>
    <row r="366" ht="15.7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row>
    <row r="367" ht="15.7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row>
    <row r="368" ht="15.7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row>
    <row r="369" ht="15.7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row>
    <row r="370" ht="15.7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row>
    <row r="371" ht="15.7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row>
    <row r="372" ht="15.7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row>
    <row r="373" ht="15.7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row>
    <row r="374" ht="15.7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row>
    <row r="375" ht="15.7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row>
    <row r="376" ht="15.7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row>
    <row r="377" ht="15.7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row>
    <row r="378" ht="15.7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row>
    <row r="379" ht="15.7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row>
    <row r="380" ht="15.7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row>
    <row r="381" ht="15.7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row>
    <row r="382" ht="15.7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row>
    <row r="383" ht="15.7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row>
    <row r="384" ht="15.7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row>
    <row r="385" ht="15.7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row>
    <row r="386" ht="15.7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row>
    <row r="387" ht="15.7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row>
    <row r="388" ht="15.7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row>
    <row r="389" ht="15.7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row>
    <row r="390" ht="15.7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row>
    <row r="391" ht="15.7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row>
    <row r="392" ht="15.7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row>
    <row r="393" ht="15.7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row>
    <row r="394" ht="15.7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row>
    <row r="395" ht="15.7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row>
    <row r="396" ht="15.7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row>
    <row r="397" ht="15.7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row>
    <row r="398" ht="15.7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row>
    <row r="399" ht="15.7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row>
    <row r="400" ht="15.7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row>
    <row r="401" ht="15.7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row>
    <row r="402" ht="15.7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row>
    <row r="403" ht="15.7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row>
    <row r="404" ht="15.7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row>
    <row r="405" ht="15.7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row>
    <row r="406" ht="15.7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row>
    <row r="407" ht="15.7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row>
    <row r="408" ht="15.7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row>
    <row r="409" ht="15.7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row>
    <row r="410" ht="15.7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row>
    <row r="411" ht="15.7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row>
    <row r="412" ht="15.7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row>
    <row r="413" ht="15.7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row>
    <row r="414" ht="15.7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row>
    <row r="415" ht="15.7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row>
    <row r="416" ht="15.7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row>
    <row r="417" ht="15.7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row>
    <row r="418" ht="15.7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row>
    <row r="419" ht="15.7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row>
    <row r="420" ht="15.7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row>
    <row r="421" ht="15.7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row>
    <row r="422" ht="15.7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row>
    <row r="423" ht="15.7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row>
    <row r="424" ht="15.7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row>
    <row r="425" ht="15.7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row>
    <row r="426" ht="15.7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row>
    <row r="427" ht="15.7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row>
    <row r="428" ht="15.7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row>
    <row r="429" ht="15.7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row>
    <row r="430" ht="15.7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row>
    <row r="431" ht="15.7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row>
    <row r="432" ht="15.7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row>
    <row r="433" ht="15.7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row>
    <row r="434" ht="15.7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row>
    <row r="435" ht="15.7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row>
    <row r="436" ht="15.7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row>
    <row r="437" ht="15.7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row>
    <row r="438" ht="15.7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row>
    <row r="439" ht="15.7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row>
    <row r="440" ht="15.7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row>
    <row r="441" ht="15.7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row>
    <row r="442" ht="15.7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row>
    <row r="443" ht="15.7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row>
    <row r="444" ht="15.7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row>
    <row r="445" ht="15.7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row>
    <row r="446" ht="15.7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row>
    <row r="447" ht="15.7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row>
    <row r="448" ht="15.7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row>
    <row r="449" ht="15.7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row>
    <row r="450" ht="15.7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row>
    <row r="451" ht="15.7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row>
    <row r="452" ht="15.7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row>
    <row r="453" ht="15.7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row>
    <row r="454" ht="15.7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row>
    <row r="455" ht="15.7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row>
    <row r="456" ht="15.7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row>
    <row r="457" ht="15.7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row>
    <row r="458" ht="15.7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row>
    <row r="459" ht="15.7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row>
    <row r="460" ht="15.7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row>
    <row r="461" ht="15.7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row>
    <row r="462" ht="15.7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row>
    <row r="463" ht="15.7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row>
    <row r="464" ht="15.7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row>
    <row r="465" ht="15.7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row>
    <row r="466" ht="15.7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row>
    <row r="467" ht="15.7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row>
    <row r="468" ht="15.7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row>
    <row r="469" ht="15.7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row>
    <row r="470" ht="15.7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row>
    <row r="471" ht="15.7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row>
    <row r="472" ht="15.7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row>
    <row r="473" ht="15.7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row>
    <row r="474" ht="15.7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row>
    <row r="475" ht="15.7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row>
    <row r="476" ht="15.7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row>
    <row r="477" ht="15.7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row>
    <row r="478" ht="15.7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row>
    <row r="479" ht="15.7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row>
    <row r="480" ht="15.7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row>
    <row r="481" ht="15.7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row>
    <row r="482" ht="15.7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row>
    <row r="483" ht="15.7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row>
    <row r="484" ht="15.7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row>
    <row r="485" ht="15.7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row>
    <row r="486" ht="15.7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row>
    <row r="487" ht="15.7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row>
    <row r="488" ht="15.7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row>
    <row r="489" ht="15.7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row>
    <row r="490" ht="15.7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row>
    <row r="491" ht="15.7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row>
    <row r="492" ht="15.7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row>
    <row r="493" ht="15.7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row>
    <row r="494" ht="15.7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row>
    <row r="495" ht="15.7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row>
    <row r="496" ht="15.7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row>
    <row r="497" ht="15.7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row>
    <row r="498" ht="15.7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row>
    <row r="499" ht="15.7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row>
    <row r="500" ht="15.7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row>
    <row r="501" ht="15.7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row>
    <row r="502" ht="15.7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row>
    <row r="503" ht="15.7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row>
    <row r="504" ht="15.7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row>
    <row r="505" ht="15.7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row>
    <row r="506" ht="15.7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row>
    <row r="507" ht="15.7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row>
    <row r="508" ht="15.7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row>
    <row r="509" ht="15.7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row>
    <row r="510" ht="15.7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row>
    <row r="511" ht="15.7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row>
    <row r="512" ht="15.7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row>
    <row r="513" ht="15.7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row>
    <row r="514" ht="15.7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row>
    <row r="515" ht="15.7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row>
    <row r="516" ht="15.7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row>
    <row r="517" ht="15.7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row>
    <row r="518" ht="15.7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row>
    <row r="519" ht="15.7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row>
    <row r="520" ht="15.7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row>
    <row r="521" ht="15.7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row>
    <row r="522" ht="15.7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row>
    <row r="523" ht="15.7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row>
    <row r="524" ht="15.7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row>
    <row r="525" ht="15.7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row>
    <row r="526" ht="15.7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row>
    <row r="527" ht="15.7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row>
    <row r="528" ht="15.7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row>
    <row r="529" ht="15.7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row>
    <row r="530" ht="15.7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row>
    <row r="531" ht="15.7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row>
    <row r="532" ht="15.7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row>
    <row r="533" ht="15.7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row>
    <row r="534" ht="15.7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row>
    <row r="535" ht="15.7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row>
    <row r="536" ht="15.7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row>
    <row r="537" ht="15.7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row>
    <row r="538" ht="15.7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row>
    <row r="539" ht="15.7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row>
    <row r="540" ht="15.7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c r="AK540" s="14"/>
      <c r="AL540" s="14"/>
      <c r="AM540" s="14"/>
      <c r="AN540" s="14"/>
      <c r="AO540" s="14"/>
    </row>
    <row r="541" ht="15.7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c r="AN541" s="14"/>
      <c r="AO541" s="14"/>
    </row>
    <row r="542" ht="15.7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c r="AN542" s="14"/>
      <c r="AO542" s="14"/>
    </row>
    <row r="543" ht="15.7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row>
    <row r="544" ht="15.7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c r="AN544" s="14"/>
      <c r="AO544" s="14"/>
    </row>
    <row r="545" ht="15.7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545" s="14"/>
      <c r="AN545" s="14"/>
      <c r="AO545" s="14"/>
    </row>
    <row r="546" ht="15.7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546" s="14"/>
      <c r="AN546" s="14"/>
      <c r="AO546" s="14"/>
    </row>
    <row r="547" ht="15.7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547" s="14"/>
      <c r="AN547" s="14"/>
      <c r="AO547" s="14"/>
    </row>
    <row r="548" ht="15.7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c r="AN548" s="14"/>
      <c r="AO548" s="14"/>
    </row>
    <row r="549" ht="15.7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549" s="14"/>
      <c r="AN549" s="14"/>
      <c r="AO549" s="14"/>
    </row>
    <row r="550" ht="15.7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c r="AN550" s="14"/>
      <c r="AO550" s="14"/>
    </row>
    <row r="551" ht="15.7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row>
    <row r="552" ht="15.7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row>
    <row r="553" ht="15.7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row>
    <row r="554" ht="15.7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row>
    <row r="555" ht="15.7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row>
    <row r="556" ht="15.7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row>
    <row r="557" ht="15.7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row>
    <row r="558" ht="15.7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row>
    <row r="559" ht="15.7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row>
    <row r="560" ht="15.7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row>
    <row r="561" ht="15.7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row>
    <row r="562" ht="15.7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row>
    <row r="563" ht="15.7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row>
    <row r="564" ht="15.7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row>
    <row r="565" ht="15.7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row>
    <row r="566" ht="15.7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row>
    <row r="567" ht="15.7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row>
    <row r="568" ht="15.7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row>
    <row r="569" ht="15.7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row>
    <row r="570" ht="15.7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row>
    <row r="571" ht="15.7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row>
    <row r="572" ht="15.7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row>
    <row r="573" ht="15.7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row>
    <row r="574" ht="15.7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row>
    <row r="575" ht="15.7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row>
    <row r="576" ht="15.7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row>
    <row r="577" ht="15.7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row>
    <row r="578" ht="15.7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row>
    <row r="579" ht="15.7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row>
    <row r="580" ht="15.7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row>
    <row r="581" ht="15.7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row>
    <row r="582" ht="15.7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row>
    <row r="583" ht="15.7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row>
    <row r="584" ht="15.7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row>
    <row r="585" ht="15.7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row>
    <row r="586" ht="15.7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row>
    <row r="587" ht="15.7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row>
    <row r="588" ht="15.7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row>
    <row r="589" ht="15.7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row>
    <row r="590" ht="15.7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row>
    <row r="591" ht="15.7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row>
    <row r="592" ht="15.7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row>
    <row r="593" ht="15.7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row>
    <row r="594" ht="15.7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row>
    <row r="595" ht="15.7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row>
    <row r="596" ht="15.7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row>
    <row r="597" ht="15.7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row>
    <row r="598" ht="15.7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row>
    <row r="599" ht="15.7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row>
    <row r="600" ht="15.7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row>
    <row r="601" ht="15.7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row>
    <row r="602" ht="15.7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row>
    <row r="603" ht="15.7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row>
    <row r="604" ht="15.7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row>
    <row r="605" ht="15.7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row>
    <row r="606" ht="15.7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row>
    <row r="607" ht="15.7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row>
    <row r="608" ht="15.7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row>
    <row r="609" ht="15.7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row>
    <row r="610" ht="15.7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row>
    <row r="611" ht="15.7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row>
    <row r="612" ht="15.7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row>
    <row r="613" ht="15.7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row>
    <row r="614" ht="15.7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row>
    <row r="615" ht="15.7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row>
    <row r="616" ht="15.7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c r="AN616" s="14"/>
      <c r="AO616" s="14"/>
    </row>
    <row r="617" ht="15.7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c r="AN617" s="14"/>
      <c r="AO617" s="14"/>
    </row>
    <row r="618" ht="15.7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row>
    <row r="619" ht="15.7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row>
    <row r="620" ht="15.7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c r="AN620" s="14"/>
      <c r="AO620" s="14"/>
    </row>
    <row r="621" ht="15.7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row>
    <row r="622" ht="15.7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row>
    <row r="623" ht="15.7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c r="AN623" s="14"/>
      <c r="AO623" s="14"/>
    </row>
    <row r="624" ht="15.7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row>
    <row r="625" ht="15.7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row>
    <row r="626" ht="15.7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row>
    <row r="627" ht="15.7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row>
    <row r="628" ht="15.7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row>
    <row r="629" ht="15.7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row>
    <row r="630" ht="15.7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row>
    <row r="631" ht="15.7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row>
    <row r="632" ht="15.7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row>
    <row r="633" ht="15.7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row>
    <row r="634" ht="15.7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row>
    <row r="635" ht="15.7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row>
    <row r="636" ht="15.7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row>
    <row r="637" ht="15.7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row>
    <row r="638" ht="15.7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row>
    <row r="639" ht="15.7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row>
    <row r="640" ht="15.7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row>
    <row r="641" ht="15.7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c r="AN641" s="14"/>
      <c r="AO641" s="14"/>
    </row>
    <row r="642" ht="15.7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row>
    <row r="643" ht="15.7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row>
    <row r="644" ht="15.7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row>
    <row r="645" ht="15.7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row>
    <row r="646" ht="15.7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row>
    <row r="647" ht="15.7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row>
    <row r="648" ht="15.7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row>
    <row r="649" ht="15.7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row>
    <row r="650" ht="15.7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row>
    <row r="651" ht="15.7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row>
    <row r="652" ht="15.7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row>
    <row r="653" ht="15.7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row>
    <row r="654" ht="15.7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row>
    <row r="655" ht="15.7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row>
    <row r="656" ht="15.7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row>
    <row r="657" ht="15.7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row>
    <row r="658" ht="15.7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row>
    <row r="659" ht="15.7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row>
    <row r="660" ht="15.7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row>
    <row r="661" ht="15.7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row>
    <row r="662" ht="15.7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row>
    <row r="663" ht="15.7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row>
    <row r="664" ht="15.7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row>
    <row r="665" ht="15.7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row>
    <row r="666" ht="15.7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row>
    <row r="667" ht="15.7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row>
    <row r="668" ht="15.7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row>
    <row r="669" ht="15.7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row>
    <row r="670" ht="15.7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row>
    <row r="671" ht="15.7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row>
    <row r="672" ht="15.7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row>
    <row r="673" ht="15.7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row>
    <row r="674" ht="15.7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row>
    <row r="675" ht="15.7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row>
    <row r="676" ht="15.7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row>
    <row r="677" ht="15.7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row>
    <row r="678" ht="15.7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row>
    <row r="679" ht="15.7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row>
    <row r="680" ht="15.7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row>
    <row r="681" ht="15.7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row>
    <row r="682" ht="15.7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row>
    <row r="683" ht="15.7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row>
    <row r="684" ht="15.7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row>
    <row r="685" ht="15.7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row>
    <row r="686" ht="15.7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row>
    <row r="687" ht="15.7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row>
    <row r="688" ht="15.7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row>
    <row r="689" ht="15.7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row>
    <row r="690" ht="15.7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row>
    <row r="691" ht="15.7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row>
    <row r="692" ht="15.7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row>
    <row r="693" ht="15.7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row>
    <row r="694" ht="15.7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row>
    <row r="695" ht="15.7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row>
    <row r="696" ht="15.7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row>
    <row r="697" ht="15.7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row>
    <row r="698" ht="15.7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row>
    <row r="699" ht="15.7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row>
    <row r="700" ht="15.7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row>
    <row r="701" ht="15.7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row>
    <row r="702" ht="15.7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row>
    <row r="703" ht="15.7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row>
    <row r="704" ht="15.7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row>
    <row r="705" ht="15.7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row>
    <row r="706" ht="15.7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row>
    <row r="707" ht="15.7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row>
    <row r="708" ht="15.7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row>
    <row r="709" ht="15.7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row>
    <row r="710" ht="15.7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row>
    <row r="711" ht="15.7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row>
    <row r="712" ht="15.7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row>
    <row r="713" ht="15.7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row>
    <row r="714" ht="15.7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row>
    <row r="715" ht="15.7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row>
    <row r="716" ht="15.7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row>
    <row r="717" ht="15.7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row>
    <row r="718" ht="15.7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row>
    <row r="719" ht="15.7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row>
    <row r="720" ht="15.7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row>
    <row r="721" ht="15.7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row>
    <row r="722" ht="15.7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row>
    <row r="723" ht="15.7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row>
    <row r="724" ht="15.7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row>
    <row r="725" ht="15.7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row>
    <row r="726" ht="15.7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row>
    <row r="727" ht="15.7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row>
    <row r="728" ht="15.7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row>
    <row r="729" ht="15.7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row>
    <row r="730" ht="15.7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row>
    <row r="731" ht="15.7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row>
    <row r="732" ht="15.7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row>
    <row r="733" ht="15.7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row>
    <row r="734" ht="15.7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row>
    <row r="735" ht="15.7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row>
    <row r="736" ht="15.7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row>
    <row r="737" ht="15.7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row>
    <row r="738" ht="15.7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row>
    <row r="739" ht="15.7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row>
    <row r="740" ht="15.7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row>
    <row r="741" ht="15.7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row>
    <row r="742" ht="15.7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row>
    <row r="743" ht="15.7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row>
    <row r="744" ht="15.7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row>
    <row r="745" ht="15.7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row>
    <row r="746" ht="15.7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row>
    <row r="747" ht="15.7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row>
    <row r="748" ht="15.7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row>
    <row r="749" ht="15.7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row>
    <row r="750" ht="15.7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row>
    <row r="751" ht="15.7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row>
    <row r="752" ht="15.7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row>
    <row r="753" ht="15.7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row>
    <row r="754" ht="15.7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row>
    <row r="755" ht="15.7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row>
    <row r="756" ht="15.7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row>
    <row r="757" ht="15.7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row>
    <row r="758" ht="15.7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row>
    <row r="759" ht="15.7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row>
    <row r="760" ht="15.7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row>
    <row r="761" ht="15.7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c r="AN761" s="14"/>
      <c r="AO761" s="14"/>
    </row>
    <row r="762" ht="15.7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row>
    <row r="763" ht="15.7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row>
    <row r="764" ht="15.7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row>
    <row r="765" ht="15.7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row>
    <row r="766" ht="15.7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row>
    <row r="767" ht="15.7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row>
    <row r="768" ht="15.7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row>
    <row r="769" ht="15.7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row>
    <row r="770" ht="15.7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row>
    <row r="771" ht="15.7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row>
    <row r="772" ht="15.7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row>
    <row r="773" ht="15.7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row>
    <row r="774" ht="15.7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row>
    <row r="775" ht="15.7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row>
    <row r="776" ht="15.7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row>
    <row r="777" ht="15.7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row>
    <row r="778" ht="15.7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row>
    <row r="779" ht="15.7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row>
    <row r="780" ht="15.7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row>
    <row r="781" ht="15.7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row>
    <row r="782" ht="15.7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row>
    <row r="783" ht="15.7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row>
    <row r="784" ht="15.7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row>
    <row r="785" ht="15.7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row>
    <row r="786" ht="15.7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row>
    <row r="787" ht="15.7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row>
    <row r="788" ht="15.7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row>
    <row r="789" ht="15.7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row>
    <row r="790" ht="15.7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row>
    <row r="791" ht="15.7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row>
    <row r="792" ht="15.7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row>
    <row r="793" ht="15.7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row>
    <row r="794" ht="15.7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row>
    <row r="795" ht="15.7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row>
    <row r="796" ht="15.7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row>
    <row r="797" ht="15.7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row>
    <row r="798" ht="15.7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row>
    <row r="799" ht="15.7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row>
    <row r="800" ht="15.7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row>
    <row r="801" ht="15.7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row>
    <row r="802" ht="15.7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row>
    <row r="803" ht="15.7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row>
    <row r="804" ht="15.7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row>
    <row r="805" ht="15.7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row>
    <row r="806" ht="15.7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row>
    <row r="807" ht="15.7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row>
    <row r="808" ht="15.7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row>
    <row r="809" ht="15.7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row>
    <row r="810" ht="15.7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row>
    <row r="811" ht="15.7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row>
    <row r="812" ht="15.7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row>
    <row r="813" ht="15.7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row>
    <row r="814" ht="15.7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row>
    <row r="815" ht="15.7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row>
    <row r="816" ht="15.7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row>
    <row r="817" ht="15.7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row>
    <row r="818" ht="15.7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row>
    <row r="819" ht="15.7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row>
    <row r="820" ht="15.7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row>
    <row r="821" ht="15.7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row>
    <row r="822" ht="15.7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row>
    <row r="823" ht="15.7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row>
    <row r="824" ht="15.7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row>
    <row r="825" ht="15.7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row>
    <row r="826" ht="15.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row>
    <row r="827" ht="15.7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row>
    <row r="828" ht="15.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row>
    <row r="829" ht="15.7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row>
    <row r="830" ht="15.7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c r="AN830" s="14"/>
      <c r="AO830" s="14"/>
    </row>
    <row r="831" ht="15.7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c r="AN831" s="14"/>
      <c r="AO831" s="14"/>
    </row>
    <row r="832" ht="15.7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row>
    <row r="833" ht="15.7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c r="AN833" s="14"/>
      <c r="AO833" s="14"/>
    </row>
    <row r="834" ht="15.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row>
    <row r="835" ht="15.7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row>
    <row r="836" ht="15.7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row>
    <row r="837" ht="15.7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row>
    <row r="838" ht="15.7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row>
    <row r="839" ht="15.7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row>
    <row r="840" ht="15.7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row>
    <row r="841" ht="15.7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c r="AN841" s="14"/>
      <c r="AO841" s="14"/>
    </row>
    <row r="842" ht="15.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row>
    <row r="843" ht="15.7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c r="AN843" s="14"/>
      <c r="AO843" s="14"/>
    </row>
    <row r="844" ht="15.7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row>
    <row r="845" ht="15.7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c r="AN845" s="14"/>
      <c r="AO845" s="14"/>
    </row>
    <row r="846" ht="15.7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row>
    <row r="847" ht="15.7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c r="AN847" s="14"/>
      <c r="AO847" s="14"/>
    </row>
    <row r="848" ht="15.7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c r="AN848" s="14"/>
      <c r="AO848" s="14"/>
    </row>
    <row r="849" ht="15.7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row>
    <row r="850" ht="15.7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row>
    <row r="851" ht="15.7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row>
    <row r="852" ht="15.7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c r="AN852" s="14"/>
      <c r="AO852" s="14"/>
    </row>
    <row r="853" ht="15.7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c r="AN853" s="14"/>
      <c r="AO853" s="14"/>
    </row>
    <row r="854" ht="15.7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row>
    <row r="855" ht="15.7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c r="AN855" s="14"/>
      <c r="AO855" s="14"/>
    </row>
    <row r="856" ht="15.7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row>
    <row r="857" ht="15.7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row>
    <row r="858" ht="15.7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row>
    <row r="859" ht="15.7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row>
    <row r="860" ht="15.7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row>
    <row r="861" ht="15.7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row>
    <row r="862" ht="15.7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row>
    <row r="863" ht="15.7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row>
    <row r="864" ht="15.7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row>
    <row r="865" ht="15.7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row>
    <row r="866" ht="15.7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row>
    <row r="867" ht="15.7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row>
    <row r="868" ht="15.7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row>
    <row r="869" ht="15.7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row>
    <row r="870" ht="15.7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row>
    <row r="871" ht="15.7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row>
    <row r="872" ht="15.7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row>
    <row r="873" ht="15.7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row>
    <row r="874" ht="15.7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row>
    <row r="875" ht="15.7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row>
    <row r="876" ht="15.7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row>
    <row r="877" ht="15.7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row>
    <row r="878" ht="15.7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row>
    <row r="879" ht="15.7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row>
    <row r="880" ht="15.7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row>
    <row r="881" ht="15.7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row>
    <row r="882" ht="15.7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row>
    <row r="883" ht="15.7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row>
    <row r="884" ht="15.7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row>
    <row r="885" ht="15.7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row>
    <row r="886" ht="15.7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row>
    <row r="887" ht="15.7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row>
    <row r="888" ht="15.7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row>
    <row r="889" ht="15.7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row>
    <row r="890" ht="15.7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row>
    <row r="891" ht="15.7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row>
    <row r="892" ht="15.7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row>
    <row r="893" ht="15.7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row>
    <row r="894" ht="15.7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row>
    <row r="895" ht="15.7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row>
    <row r="896" ht="15.7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row>
    <row r="897" ht="15.7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row>
    <row r="898" ht="15.7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row>
    <row r="899" ht="15.7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row>
    <row r="900" ht="15.7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row>
    <row r="901" ht="15.7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row>
    <row r="902" ht="15.7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row>
    <row r="903" ht="15.7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row>
    <row r="904" ht="15.7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row>
    <row r="905" ht="15.7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row>
    <row r="906" ht="15.7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row>
    <row r="907" ht="15.7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row>
    <row r="908" ht="15.7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row>
    <row r="909" ht="15.7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row>
    <row r="910" ht="15.7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c r="AN910" s="14"/>
      <c r="AO910" s="14"/>
    </row>
    <row r="911" ht="15.7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c r="AN911" s="14"/>
      <c r="AO911" s="14"/>
    </row>
    <row r="912" ht="15.7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c r="AN912" s="14"/>
      <c r="AO912" s="14"/>
    </row>
    <row r="913" ht="15.7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row>
    <row r="914" ht="15.7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c r="AN914" s="14"/>
      <c r="AO914" s="14"/>
    </row>
    <row r="915" ht="15.7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c r="AN915" s="14"/>
      <c r="AO915" s="14"/>
    </row>
    <row r="916" ht="15.7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c r="AN916" s="14"/>
      <c r="AO916" s="14"/>
    </row>
    <row r="917" ht="15.7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c r="AN917" s="14"/>
      <c r="AO917" s="14"/>
    </row>
    <row r="918" ht="15.7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c r="AN918" s="14"/>
      <c r="AO918" s="14"/>
    </row>
    <row r="919" ht="15.7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c r="AN919" s="14"/>
      <c r="AO919" s="14"/>
    </row>
    <row r="920" ht="15.7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c r="AN920" s="14"/>
      <c r="AO920" s="14"/>
    </row>
    <row r="921" ht="15.7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c r="AN921" s="14"/>
      <c r="AO921" s="14"/>
    </row>
    <row r="922" ht="15.7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c r="AN922" s="14"/>
      <c r="AO922" s="14"/>
    </row>
    <row r="923" ht="15.7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c r="AN923" s="14"/>
      <c r="AO923" s="14"/>
    </row>
    <row r="924" ht="15.7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row>
    <row r="925" ht="15.7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c r="AN925" s="14"/>
      <c r="AO925" s="14"/>
    </row>
    <row r="926" ht="15.7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c r="AN926" s="14"/>
      <c r="AO926" s="14"/>
    </row>
    <row r="927" ht="15.7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c r="AN927" s="14"/>
      <c r="AO927" s="14"/>
    </row>
    <row r="928" ht="15.7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928" s="14"/>
      <c r="AN928" s="14"/>
      <c r="AO928" s="14"/>
    </row>
    <row r="929" ht="15.7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c r="AN929" s="14"/>
      <c r="AO929" s="14"/>
    </row>
    <row r="930" ht="15.7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930" s="14"/>
      <c r="AN930" s="14"/>
      <c r="AO930" s="14"/>
    </row>
    <row r="931" ht="15.7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c r="AN931" s="14"/>
      <c r="AO931" s="14"/>
    </row>
    <row r="932" ht="15.7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row>
    <row r="933" ht="15.7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row>
    <row r="934" ht="15.7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c r="AN934" s="14"/>
      <c r="AO934" s="14"/>
    </row>
    <row r="935" ht="15.7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c r="AN935" s="14"/>
      <c r="AO935" s="14"/>
    </row>
    <row r="936" ht="15.7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c r="AN936" s="14"/>
      <c r="AO936" s="14"/>
    </row>
    <row r="937" ht="15.7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c r="AN937" s="14"/>
      <c r="AO937" s="14"/>
    </row>
    <row r="938" ht="15.7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938" s="14"/>
      <c r="AN938" s="14"/>
      <c r="AO938" s="14"/>
    </row>
    <row r="939" ht="15.7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939" s="14"/>
      <c r="AN939" s="14"/>
      <c r="AO939" s="14"/>
    </row>
    <row r="940" ht="15.7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c r="AN940" s="14"/>
      <c r="AO940" s="14"/>
    </row>
    <row r="941" ht="15.7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c r="AN941" s="14"/>
      <c r="AO941" s="14"/>
    </row>
    <row r="942" ht="15.7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14"/>
      <c r="AI942" s="14"/>
      <c r="AJ942" s="14"/>
      <c r="AK942" s="14"/>
      <c r="AL942" s="14"/>
      <c r="AM942" s="14"/>
      <c r="AN942" s="14"/>
      <c r="AO942" s="14"/>
    </row>
    <row r="943" ht="15.7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c r="AI943" s="14"/>
      <c r="AJ943" s="14"/>
      <c r="AK943" s="14"/>
      <c r="AL943" s="14"/>
      <c r="AM943" s="14"/>
      <c r="AN943" s="14"/>
      <c r="AO943" s="14"/>
    </row>
    <row r="944" ht="15.7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c r="AG944" s="14"/>
      <c r="AH944" s="14"/>
      <c r="AI944" s="14"/>
      <c r="AJ944" s="14"/>
      <c r="AK944" s="14"/>
      <c r="AL944" s="14"/>
      <c r="AM944" s="14"/>
      <c r="AN944" s="14"/>
      <c r="AO944" s="14"/>
    </row>
    <row r="945" ht="15.7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945" s="14"/>
      <c r="AN945" s="14"/>
      <c r="AO945" s="14"/>
    </row>
    <row r="946" ht="15.7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c r="AG946" s="14"/>
      <c r="AH946" s="14"/>
      <c r="AI946" s="14"/>
      <c r="AJ946" s="14"/>
      <c r="AK946" s="14"/>
      <c r="AL946" s="14"/>
      <c r="AM946" s="14"/>
      <c r="AN946" s="14"/>
      <c r="AO946" s="14"/>
    </row>
    <row r="947" ht="15.7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947" s="14"/>
      <c r="AN947" s="14"/>
      <c r="AO947" s="14"/>
    </row>
    <row r="948" ht="15.7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948" s="14"/>
      <c r="AN948" s="14"/>
      <c r="AO948" s="14"/>
    </row>
    <row r="949" ht="15.7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c r="AN949" s="14"/>
      <c r="AO949" s="14"/>
    </row>
    <row r="950" ht="15.7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950" s="14"/>
      <c r="AN950" s="14"/>
      <c r="AO950" s="14"/>
    </row>
    <row r="951" ht="15.7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c r="AI951" s="14"/>
      <c r="AJ951" s="14"/>
      <c r="AK951" s="14"/>
      <c r="AL951" s="14"/>
      <c r="AM951" s="14"/>
      <c r="AN951" s="14"/>
      <c r="AO951" s="14"/>
    </row>
    <row r="952" ht="15.7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row>
    <row r="953" ht="15.7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row>
    <row r="954" ht="15.7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c r="AG954" s="14"/>
      <c r="AH954" s="14"/>
      <c r="AI954" s="14"/>
      <c r="AJ954" s="14"/>
      <c r="AK954" s="14"/>
      <c r="AL954" s="14"/>
      <c r="AM954" s="14"/>
      <c r="AN954" s="14"/>
      <c r="AO954" s="14"/>
    </row>
    <row r="955" ht="15.7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c r="AG955" s="14"/>
      <c r="AH955" s="14"/>
      <c r="AI955" s="14"/>
      <c r="AJ955" s="14"/>
      <c r="AK955" s="14"/>
      <c r="AL955" s="14"/>
      <c r="AM955" s="14"/>
      <c r="AN955" s="14"/>
      <c r="AO955" s="14"/>
    </row>
    <row r="956" ht="15.7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956" s="14"/>
      <c r="AN956" s="14"/>
      <c r="AO956" s="14"/>
    </row>
    <row r="957" ht="15.7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c r="AH957" s="14"/>
      <c r="AI957" s="14"/>
      <c r="AJ957" s="14"/>
      <c r="AK957" s="14"/>
      <c r="AL957" s="14"/>
      <c r="AM957" s="14"/>
      <c r="AN957" s="14"/>
      <c r="AO957" s="14"/>
    </row>
    <row r="958" ht="15.7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958" s="14"/>
      <c r="AN958" s="14"/>
      <c r="AO958" s="14"/>
    </row>
    <row r="959" ht="15.7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959" s="14"/>
      <c r="AN959" s="14"/>
      <c r="AO959" s="14"/>
    </row>
    <row r="960" ht="15.7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960" s="14"/>
      <c r="AN960" s="14"/>
      <c r="AO960" s="14"/>
    </row>
    <row r="961" ht="15.7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961" s="14"/>
      <c r="AN961" s="14"/>
      <c r="AO961" s="14"/>
    </row>
    <row r="962" ht="15.7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c r="AH962" s="14"/>
      <c r="AI962" s="14"/>
      <c r="AJ962" s="14"/>
      <c r="AK962" s="14"/>
      <c r="AL962" s="14"/>
      <c r="AM962" s="14"/>
      <c r="AN962" s="14"/>
      <c r="AO962" s="14"/>
    </row>
    <row r="963" ht="15.7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c r="AG963" s="14"/>
      <c r="AH963" s="14"/>
      <c r="AI963" s="14"/>
      <c r="AJ963" s="14"/>
      <c r="AK963" s="14"/>
      <c r="AL963" s="14"/>
      <c r="AM963" s="14"/>
      <c r="AN963" s="14"/>
      <c r="AO963" s="14"/>
    </row>
    <row r="964" ht="15.7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c r="AG964" s="14"/>
      <c r="AH964" s="14"/>
      <c r="AI964" s="14"/>
      <c r="AJ964" s="14"/>
      <c r="AK964" s="14"/>
      <c r="AL964" s="14"/>
      <c r="AM964" s="14"/>
      <c r="AN964" s="14"/>
      <c r="AO964" s="14"/>
    </row>
    <row r="965" ht="15.7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c r="AK965" s="14"/>
      <c r="AL965" s="14"/>
      <c r="AM965" s="14"/>
      <c r="AN965" s="14"/>
      <c r="AO965" s="14"/>
    </row>
    <row r="966" ht="15.7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966" s="14"/>
      <c r="AN966" s="14"/>
      <c r="AO966" s="14"/>
    </row>
    <row r="967" ht="15.7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c r="AH967" s="14"/>
      <c r="AI967" s="14"/>
      <c r="AJ967" s="14"/>
      <c r="AK967" s="14"/>
      <c r="AL967" s="14"/>
      <c r="AM967" s="14"/>
      <c r="AN967" s="14"/>
      <c r="AO967" s="14"/>
    </row>
    <row r="968" ht="15.7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968" s="14"/>
      <c r="AN968" s="14"/>
      <c r="AO968" s="14"/>
    </row>
    <row r="969" ht="15.7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row>
    <row r="970" ht="15.7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row>
    <row r="971" ht="15.7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c r="AH971" s="14"/>
      <c r="AI971" s="14"/>
      <c r="AJ971" s="14"/>
      <c r="AK971" s="14"/>
      <c r="AL971" s="14"/>
      <c r="AM971" s="14"/>
      <c r="AN971" s="14"/>
      <c r="AO971" s="14"/>
    </row>
    <row r="972" ht="15.7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972" s="14"/>
      <c r="AN972" s="14"/>
      <c r="AO972" s="14"/>
    </row>
    <row r="973" ht="15.7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c r="AH973" s="14"/>
      <c r="AI973" s="14"/>
      <c r="AJ973" s="14"/>
      <c r="AK973" s="14"/>
      <c r="AL973" s="14"/>
      <c r="AM973" s="14"/>
      <c r="AN973" s="14"/>
      <c r="AO973" s="14"/>
    </row>
    <row r="974" ht="15.7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974" s="14"/>
      <c r="AN974" s="14"/>
      <c r="AO974" s="14"/>
    </row>
    <row r="975" ht="15.7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c r="AG975" s="14"/>
      <c r="AH975" s="14"/>
      <c r="AI975" s="14"/>
      <c r="AJ975" s="14"/>
      <c r="AK975" s="14"/>
      <c r="AL975" s="14"/>
      <c r="AM975" s="14"/>
      <c r="AN975" s="14"/>
      <c r="AO975" s="14"/>
    </row>
    <row r="976" ht="15.7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c r="AG976" s="14"/>
      <c r="AH976" s="14"/>
      <c r="AI976" s="14"/>
      <c r="AJ976" s="14"/>
      <c r="AK976" s="14"/>
      <c r="AL976" s="14"/>
      <c r="AM976" s="14"/>
      <c r="AN976" s="14"/>
      <c r="AO976" s="14"/>
    </row>
    <row r="977" ht="15.7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c r="AH977" s="14"/>
      <c r="AI977" s="14"/>
      <c r="AJ977" s="14"/>
      <c r="AK977" s="14"/>
      <c r="AL977" s="14"/>
      <c r="AM977" s="14"/>
      <c r="AN977" s="14"/>
      <c r="AO977" s="14"/>
    </row>
    <row r="978" ht="15.7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978" s="14"/>
      <c r="AN978" s="14"/>
      <c r="AO978" s="14"/>
    </row>
    <row r="979" ht="15.7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c r="AH979" s="14"/>
      <c r="AI979" s="14"/>
      <c r="AJ979" s="14"/>
      <c r="AK979" s="14"/>
      <c r="AL979" s="14"/>
      <c r="AM979" s="14"/>
      <c r="AN979" s="14"/>
      <c r="AO979" s="14"/>
    </row>
    <row r="980" ht="15.7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c r="AG980" s="14"/>
      <c r="AH980" s="14"/>
      <c r="AI980" s="14"/>
      <c r="AJ980" s="14"/>
      <c r="AK980" s="14"/>
      <c r="AL980" s="14"/>
      <c r="AM980" s="14"/>
      <c r="AN980" s="14"/>
      <c r="AO980" s="14"/>
    </row>
    <row r="981" ht="15.7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row>
    <row r="982" ht="15.7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row>
    <row r="983" ht="15.7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983" s="14"/>
      <c r="AN983" s="14"/>
      <c r="AO983" s="14"/>
    </row>
    <row r="984" ht="15.7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984" s="14"/>
      <c r="AN984" s="14"/>
      <c r="AO984" s="14"/>
    </row>
    <row r="985" ht="15.7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c r="AI985" s="14"/>
      <c r="AJ985" s="14"/>
      <c r="AK985" s="14"/>
      <c r="AL985" s="14"/>
      <c r="AM985" s="14"/>
      <c r="AN985" s="14"/>
      <c r="AO985" s="14"/>
    </row>
    <row r="986" ht="15.7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986" s="14"/>
      <c r="AN986" s="14"/>
      <c r="AO986" s="14"/>
    </row>
    <row r="987" ht="15.7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c r="AI987" s="14"/>
      <c r="AJ987" s="14"/>
      <c r="AK987" s="14"/>
      <c r="AL987" s="14"/>
      <c r="AM987" s="14"/>
      <c r="AN987" s="14"/>
      <c r="AO987" s="14"/>
    </row>
    <row r="988" ht="15.7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988" s="14"/>
      <c r="AN988" s="14"/>
      <c r="AO988" s="14"/>
    </row>
    <row r="989" ht="15.7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c r="AG989" s="14"/>
      <c r="AH989" s="14"/>
      <c r="AI989" s="14"/>
      <c r="AJ989" s="14"/>
      <c r="AK989" s="14"/>
      <c r="AL989" s="14"/>
      <c r="AM989" s="14"/>
      <c r="AN989" s="14"/>
      <c r="AO989" s="14"/>
    </row>
    <row r="990" ht="15.7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c r="AG990" s="14"/>
      <c r="AH990" s="14"/>
      <c r="AI990" s="14"/>
      <c r="AJ990" s="14"/>
      <c r="AK990" s="14"/>
      <c r="AL990" s="14"/>
      <c r="AM990" s="14"/>
      <c r="AN990" s="14"/>
      <c r="AO990" s="14"/>
    </row>
    <row r="991" ht="15.7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c r="AN991" s="14"/>
      <c r="AO991" s="14"/>
    </row>
    <row r="992" ht="15.7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992" s="14"/>
      <c r="AN992" s="14"/>
      <c r="AO992" s="14"/>
    </row>
    <row r="993" ht="15.7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993" s="14"/>
      <c r="AN993" s="14"/>
      <c r="AO993" s="14"/>
    </row>
    <row r="994" ht="15.7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c r="AK994" s="14"/>
      <c r="AL994" s="14"/>
      <c r="AM994" s="14"/>
      <c r="AN994" s="14"/>
      <c r="AO994" s="14"/>
    </row>
    <row r="995" ht="15.7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c r="AH995" s="14"/>
      <c r="AI995" s="14"/>
      <c r="AJ995" s="14"/>
      <c r="AK995" s="14"/>
      <c r="AL995" s="14"/>
      <c r="AM995" s="14"/>
      <c r="AN995" s="14"/>
      <c r="AO995" s="14"/>
    </row>
    <row r="996" ht="15.7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c r="AG996" s="14"/>
      <c r="AH996" s="14"/>
      <c r="AI996" s="14"/>
      <c r="AJ996" s="14"/>
      <c r="AK996" s="14"/>
      <c r="AL996" s="14"/>
      <c r="AM996" s="14"/>
      <c r="AN996" s="14"/>
      <c r="AO996" s="14"/>
    </row>
    <row r="997" ht="15.7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c r="AG997" s="14"/>
      <c r="AH997" s="14"/>
      <c r="AI997" s="14"/>
      <c r="AJ997" s="14"/>
      <c r="AK997" s="14"/>
      <c r="AL997" s="14"/>
      <c r="AM997" s="14"/>
      <c r="AN997" s="14"/>
      <c r="AO997" s="14"/>
    </row>
  </sheetData>
  <mergeCells count="7">
    <mergeCell ref="A1:C1"/>
    <mergeCell ref="E1:F1"/>
    <mergeCell ref="A3:A11"/>
    <mergeCell ref="A12:A19"/>
    <mergeCell ref="A20:A25"/>
    <mergeCell ref="A26:A32"/>
    <mergeCell ref="A33:A38"/>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2" width="18.13"/>
    <col customWidth="1" min="3" max="3" width="9.38"/>
    <col customWidth="1" min="4" max="6" width="35.63"/>
  </cols>
  <sheetData>
    <row r="1" ht="36.75" customHeight="1">
      <c r="A1" s="8" t="s">
        <v>483</v>
      </c>
      <c r="B1" s="9"/>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4"/>
    </row>
    <row r="2" ht="36.75" customHeight="1">
      <c r="A2" s="15" t="s">
        <v>9</v>
      </c>
      <c r="B2" s="15" t="s">
        <v>10</v>
      </c>
      <c r="C2" s="16" t="s">
        <v>11</v>
      </c>
      <c r="D2" s="17"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c r="AO2" s="14"/>
    </row>
    <row r="3">
      <c r="A3" s="66" t="s">
        <v>484</v>
      </c>
      <c r="B3" s="89" t="s">
        <v>197</v>
      </c>
      <c r="C3" s="90" t="s">
        <v>51</v>
      </c>
      <c r="D3" s="91" t="s">
        <v>485</v>
      </c>
      <c r="E3" s="91" t="s">
        <v>199</v>
      </c>
      <c r="F3" s="91" t="s">
        <v>54</v>
      </c>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61">
        <v>30.0</v>
      </c>
      <c r="AL3" s="70">
        <f t="shared" ref="AL3:AL37" si="1">(COUNTIF(G4:AJ4,"WT"))/$AK$3</f>
        <v>0</v>
      </c>
      <c r="AM3" s="70">
        <f t="shared" ref="AM3:AM37" si="2">(COUNTIF(G4:AJ4,"SU"))/$AK$3</f>
        <v>0</v>
      </c>
      <c r="AN3" s="70">
        <f t="shared" ref="AN3:AN37" si="3">(COUNTIF(G4:AJ4,"GD"))/$AK$3</f>
        <v>0</v>
      </c>
      <c r="AO3" s="14"/>
    </row>
    <row r="4">
      <c r="A4" s="31"/>
      <c r="B4" s="92" t="s">
        <v>486</v>
      </c>
      <c r="C4" s="93">
        <v>1.0</v>
      </c>
      <c r="D4" s="91" t="s">
        <v>487</v>
      </c>
      <c r="E4" s="91" t="s">
        <v>488</v>
      </c>
      <c r="F4" s="91" t="s">
        <v>489</v>
      </c>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L4" s="72">
        <f t="shared" si="1"/>
        <v>0</v>
      </c>
      <c r="AM4" s="72">
        <f t="shared" si="2"/>
        <v>0</v>
      </c>
      <c r="AN4" s="72">
        <f t="shared" si="3"/>
        <v>0</v>
      </c>
      <c r="AO4" s="14"/>
    </row>
    <row r="5">
      <c r="A5" s="38"/>
      <c r="B5" s="92" t="s">
        <v>490</v>
      </c>
      <c r="C5" s="93">
        <v>2.0</v>
      </c>
      <c r="D5" s="91" t="s">
        <v>491</v>
      </c>
      <c r="E5" s="91" t="s">
        <v>492</v>
      </c>
      <c r="F5" s="91" t="s">
        <v>493</v>
      </c>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13"/>
      <c r="AL5" s="70">
        <f t="shared" si="1"/>
        <v>0</v>
      </c>
      <c r="AM5" s="70">
        <f t="shared" si="2"/>
        <v>0</v>
      </c>
      <c r="AN5" s="70">
        <f t="shared" si="3"/>
        <v>0</v>
      </c>
      <c r="AO5" s="14"/>
    </row>
    <row r="6">
      <c r="A6" s="31"/>
      <c r="B6" s="92" t="s">
        <v>494</v>
      </c>
      <c r="C6" s="93">
        <v>3.0</v>
      </c>
      <c r="D6" s="91" t="s">
        <v>495</v>
      </c>
      <c r="E6" s="91" t="s">
        <v>496</v>
      </c>
      <c r="F6" s="91" t="s">
        <v>497</v>
      </c>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40"/>
      <c r="AL6" s="72">
        <f t="shared" si="1"/>
        <v>0</v>
      </c>
      <c r="AM6" s="72">
        <f t="shared" si="2"/>
        <v>0</v>
      </c>
      <c r="AN6" s="72">
        <f t="shared" si="3"/>
        <v>0</v>
      </c>
      <c r="AO6" s="14"/>
    </row>
    <row r="7">
      <c r="A7" s="38"/>
      <c r="B7" s="92" t="s">
        <v>498</v>
      </c>
      <c r="C7" s="93">
        <v>4.0</v>
      </c>
      <c r="D7" s="91" t="s">
        <v>499</v>
      </c>
      <c r="E7" s="91" t="s">
        <v>500</v>
      </c>
      <c r="F7" s="91" t="s">
        <v>501</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13"/>
      <c r="AL7" s="70">
        <f t="shared" si="1"/>
        <v>0</v>
      </c>
      <c r="AM7" s="70">
        <f t="shared" si="2"/>
        <v>0</v>
      </c>
      <c r="AN7" s="70">
        <f t="shared" si="3"/>
        <v>0</v>
      </c>
      <c r="AO7" s="14"/>
    </row>
    <row r="8">
      <c r="A8" s="31"/>
      <c r="B8" s="92" t="s">
        <v>502</v>
      </c>
      <c r="C8" s="93">
        <v>5.0</v>
      </c>
      <c r="D8" s="92" t="s">
        <v>503</v>
      </c>
      <c r="E8" s="91" t="s">
        <v>504</v>
      </c>
      <c r="F8" s="91" t="s">
        <v>505</v>
      </c>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40"/>
      <c r="AL8" s="72">
        <f t="shared" si="1"/>
        <v>0</v>
      </c>
      <c r="AM8" s="72">
        <f t="shared" si="2"/>
        <v>0</v>
      </c>
      <c r="AN8" s="72">
        <f t="shared" si="3"/>
        <v>0</v>
      </c>
      <c r="AO8" s="14"/>
    </row>
    <row r="9">
      <c r="A9" s="38"/>
      <c r="B9" s="92" t="s">
        <v>506</v>
      </c>
      <c r="C9" s="94">
        <v>6.0</v>
      </c>
      <c r="D9" s="91" t="s">
        <v>507</v>
      </c>
      <c r="E9" s="91" t="s">
        <v>508</v>
      </c>
      <c r="F9" s="91" t="s">
        <v>509</v>
      </c>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13"/>
      <c r="AL9" s="70">
        <f t="shared" si="1"/>
        <v>0</v>
      </c>
      <c r="AM9" s="70">
        <f t="shared" si="2"/>
        <v>0</v>
      </c>
      <c r="AN9" s="70">
        <f t="shared" si="3"/>
        <v>0</v>
      </c>
      <c r="AO9" s="14"/>
    </row>
    <row r="10">
      <c r="A10" s="31"/>
      <c r="B10" s="95" t="s">
        <v>510</v>
      </c>
      <c r="C10" s="94">
        <v>7.0</v>
      </c>
      <c r="D10" s="91" t="s">
        <v>511</v>
      </c>
      <c r="E10" s="91" t="s">
        <v>512</v>
      </c>
      <c r="F10" s="91" t="s">
        <v>513</v>
      </c>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40"/>
      <c r="AL10" s="72">
        <f t="shared" si="1"/>
        <v>0</v>
      </c>
      <c r="AM10" s="72">
        <f t="shared" si="2"/>
        <v>0</v>
      </c>
      <c r="AN10" s="72">
        <f t="shared" si="3"/>
        <v>0</v>
      </c>
      <c r="AO10" s="14"/>
    </row>
    <row r="11">
      <c r="A11" s="55"/>
      <c r="B11" s="92" t="s">
        <v>220</v>
      </c>
      <c r="C11" s="94">
        <v>8.0</v>
      </c>
      <c r="D11" s="91" t="s">
        <v>514</v>
      </c>
      <c r="E11" s="96" t="s">
        <v>515</v>
      </c>
      <c r="F11" s="92" t="s">
        <v>516</v>
      </c>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13"/>
      <c r="AL11" s="70">
        <f t="shared" si="1"/>
        <v>0</v>
      </c>
      <c r="AM11" s="70">
        <f t="shared" si="2"/>
        <v>0</v>
      </c>
      <c r="AN11" s="70">
        <f t="shared" si="3"/>
        <v>0</v>
      </c>
      <c r="AO11" s="14"/>
    </row>
    <row r="12">
      <c r="A12" s="74" t="s">
        <v>517</v>
      </c>
      <c r="B12" s="92" t="s">
        <v>518</v>
      </c>
      <c r="C12" s="93">
        <v>1.0</v>
      </c>
      <c r="D12" s="91" t="s">
        <v>519</v>
      </c>
      <c r="E12" s="96" t="s">
        <v>520</v>
      </c>
      <c r="F12" s="91" t="s">
        <v>521</v>
      </c>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40"/>
      <c r="AL12" s="72">
        <f t="shared" si="1"/>
        <v>0</v>
      </c>
      <c r="AM12" s="72">
        <f t="shared" si="2"/>
        <v>0</v>
      </c>
      <c r="AN12" s="72">
        <f t="shared" si="3"/>
        <v>0</v>
      </c>
      <c r="AO12" s="14"/>
    </row>
    <row r="13">
      <c r="A13" s="38"/>
      <c r="B13" s="92" t="s">
        <v>522</v>
      </c>
      <c r="C13" s="93">
        <v>2.0</v>
      </c>
      <c r="D13" s="91" t="s">
        <v>523</v>
      </c>
      <c r="E13" s="91" t="s">
        <v>524</v>
      </c>
      <c r="F13" s="91" t="s">
        <v>525</v>
      </c>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13"/>
      <c r="AL13" s="70">
        <f t="shared" si="1"/>
        <v>0</v>
      </c>
      <c r="AM13" s="70">
        <f t="shared" si="2"/>
        <v>0</v>
      </c>
      <c r="AN13" s="70">
        <f t="shared" si="3"/>
        <v>0</v>
      </c>
      <c r="AO13" s="14"/>
    </row>
    <row r="14">
      <c r="A14" s="31"/>
      <c r="B14" s="92" t="s">
        <v>526</v>
      </c>
      <c r="C14" s="93">
        <v>3.0</v>
      </c>
      <c r="D14" s="91" t="s">
        <v>527</v>
      </c>
      <c r="E14" s="97" t="s">
        <v>528</v>
      </c>
      <c r="F14" s="97" t="s">
        <v>529</v>
      </c>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40"/>
      <c r="AL14" s="72">
        <f t="shared" si="1"/>
        <v>0</v>
      </c>
      <c r="AM14" s="72">
        <f t="shared" si="2"/>
        <v>0</v>
      </c>
      <c r="AN14" s="72">
        <f t="shared" si="3"/>
        <v>0</v>
      </c>
      <c r="AO14" s="14"/>
    </row>
    <row r="15">
      <c r="A15" s="38"/>
      <c r="B15" s="92" t="s">
        <v>530</v>
      </c>
      <c r="C15" s="93">
        <v>4.0</v>
      </c>
      <c r="D15" s="91" t="s">
        <v>531</v>
      </c>
      <c r="E15" s="91" t="s">
        <v>532</v>
      </c>
      <c r="F15" s="91" t="s">
        <v>533</v>
      </c>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13"/>
      <c r="AL15" s="70">
        <f t="shared" si="1"/>
        <v>0</v>
      </c>
      <c r="AM15" s="70">
        <f t="shared" si="2"/>
        <v>0</v>
      </c>
      <c r="AN15" s="70">
        <f t="shared" si="3"/>
        <v>0</v>
      </c>
      <c r="AO15" s="14"/>
    </row>
    <row r="16">
      <c r="A16" s="31"/>
      <c r="B16" s="92" t="s">
        <v>534</v>
      </c>
      <c r="C16" s="93">
        <v>5.0</v>
      </c>
      <c r="D16" s="91" t="s">
        <v>535</v>
      </c>
      <c r="E16" s="91" t="s">
        <v>536</v>
      </c>
      <c r="F16" s="91" t="s">
        <v>537</v>
      </c>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40"/>
      <c r="AL16" s="72">
        <f t="shared" si="1"/>
        <v>0</v>
      </c>
      <c r="AM16" s="72">
        <f t="shared" si="2"/>
        <v>0</v>
      </c>
      <c r="AN16" s="72">
        <f t="shared" si="3"/>
        <v>0</v>
      </c>
      <c r="AO16" s="14"/>
    </row>
    <row r="17">
      <c r="A17" s="38"/>
      <c r="B17" s="92" t="s">
        <v>538</v>
      </c>
      <c r="C17" s="94">
        <v>6.0</v>
      </c>
      <c r="D17" s="91" t="s">
        <v>539</v>
      </c>
      <c r="E17" s="91" t="s">
        <v>540</v>
      </c>
      <c r="F17" s="91" t="s">
        <v>541</v>
      </c>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13"/>
      <c r="AL17" s="70">
        <f t="shared" si="1"/>
        <v>0</v>
      </c>
      <c r="AM17" s="70">
        <f t="shared" si="2"/>
        <v>0</v>
      </c>
      <c r="AN17" s="70">
        <f t="shared" si="3"/>
        <v>0</v>
      </c>
      <c r="AO17" s="14"/>
    </row>
    <row r="18">
      <c r="A18" s="31"/>
      <c r="B18" s="92" t="s">
        <v>542</v>
      </c>
      <c r="C18" s="94">
        <v>7.0</v>
      </c>
      <c r="D18" s="91" t="s">
        <v>543</v>
      </c>
      <c r="E18" s="98" t="s">
        <v>544</v>
      </c>
      <c r="F18" s="91" t="s">
        <v>545</v>
      </c>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40"/>
      <c r="AL18" s="72">
        <f t="shared" si="1"/>
        <v>0</v>
      </c>
      <c r="AM18" s="72">
        <f t="shared" si="2"/>
        <v>0</v>
      </c>
      <c r="AN18" s="72">
        <f t="shared" si="3"/>
        <v>0</v>
      </c>
      <c r="AO18" s="14"/>
    </row>
    <row r="19">
      <c r="A19" s="38"/>
      <c r="B19" s="92" t="s">
        <v>546</v>
      </c>
      <c r="C19" s="94">
        <v>8.0</v>
      </c>
      <c r="D19" s="91" t="s">
        <v>547</v>
      </c>
      <c r="E19" s="91" t="s">
        <v>548</v>
      </c>
      <c r="F19" s="91" t="s">
        <v>549</v>
      </c>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13"/>
      <c r="AL19" s="70">
        <f t="shared" si="1"/>
        <v>0</v>
      </c>
      <c r="AM19" s="70">
        <f t="shared" si="2"/>
        <v>0</v>
      </c>
      <c r="AN19" s="70">
        <f t="shared" si="3"/>
        <v>0</v>
      </c>
      <c r="AO19" s="14"/>
    </row>
    <row r="20">
      <c r="A20" s="76" t="s">
        <v>550</v>
      </c>
      <c r="B20" s="99" t="s">
        <v>285</v>
      </c>
      <c r="C20" s="93">
        <v>1.0</v>
      </c>
      <c r="D20" s="91" t="s">
        <v>551</v>
      </c>
      <c r="E20" s="91" t="s">
        <v>552</v>
      </c>
      <c r="F20" s="91" t="s">
        <v>553</v>
      </c>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40"/>
      <c r="AL20" s="72">
        <f t="shared" si="1"/>
        <v>0</v>
      </c>
      <c r="AM20" s="72">
        <f t="shared" si="2"/>
        <v>0</v>
      </c>
      <c r="AN20" s="72">
        <f t="shared" si="3"/>
        <v>0</v>
      </c>
      <c r="AO20" s="14"/>
    </row>
    <row r="21">
      <c r="A21" s="50"/>
      <c r="B21" s="99" t="s">
        <v>554</v>
      </c>
      <c r="C21" s="93">
        <v>2.0</v>
      </c>
      <c r="D21" s="91" t="s">
        <v>555</v>
      </c>
      <c r="E21" s="91" t="s">
        <v>556</v>
      </c>
      <c r="F21" s="91" t="s">
        <v>557</v>
      </c>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13"/>
      <c r="AL21" s="70">
        <f t="shared" si="1"/>
        <v>0</v>
      </c>
      <c r="AM21" s="70">
        <f t="shared" si="2"/>
        <v>0</v>
      </c>
      <c r="AN21" s="70">
        <f t="shared" si="3"/>
        <v>0</v>
      </c>
      <c r="AO21" s="14"/>
    </row>
    <row r="22">
      <c r="A22" s="49"/>
      <c r="B22" s="99" t="s">
        <v>558</v>
      </c>
      <c r="C22" s="93">
        <v>3.0</v>
      </c>
      <c r="D22" s="91" t="s">
        <v>559</v>
      </c>
      <c r="E22" s="91" t="s">
        <v>560</v>
      </c>
      <c r="F22" s="91" t="s">
        <v>561</v>
      </c>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40"/>
      <c r="AL22" s="72">
        <f t="shared" si="1"/>
        <v>0</v>
      </c>
      <c r="AM22" s="72">
        <f t="shared" si="2"/>
        <v>0</v>
      </c>
      <c r="AN22" s="72">
        <f t="shared" si="3"/>
        <v>0</v>
      </c>
      <c r="AO22" s="14"/>
    </row>
    <row r="23">
      <c r="A23" s="50"/>
      <c r="B23" s="99" t="s">
        <v>562</v>
      </c>
      <c r="C23" s="93">
        <v>4.0</v>
      </c>
      <c r="D23" s="91" t="s">
        <v>419</v>
      </c>
      <c r="E23" s="91" t="s">
        <v>563</v>
      </c>
      <c r="F23" s="91" t="s">
        <v>564</v>
      </c>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13"/>
      <c r="AL23" s="70">
        <f t="shared" si="1"/>
        <v>0</v>
      </c>
      <c r="AM23" s="70">
        <f t="shared" si="2"/>
        <v>0</v>
      </c>
      <c r="AN23" s="70">
        <f t="shared" si="3"/>
        <v>0</v>
      </c>
      <c r="AO23" s="14"/>
    </row>
    <row r="24">
      <c r="A24" s="49"/>
      <c r="B24" s="99" t="s">
        <v>565</v>
      </c>
      <c r="C24" s="93">
        <v>5.0</v>
      </c>
      <c r="D24" s="91" t="s">
        <v>566</v>
      </c>
      <c r="E24" s="91" t="s">
        <v>567</v>
      </c>
      <c r="F24" s="91" t="s">
        <v>568</v>
      </c>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40"/>
      <c r="AL24" s="72">
        <f t="shared" si="1"/>
        <v>0</v>
      </c>
      <c r="AM24" s="72">
        <f t="shared" si="2"/>
        <v>0</v>
      </c>
      <c r="AN24" s="72">
        <f t="shared" si="3"/>
        <v>0</v>
      </c>
      <c r="AO24" s="14"/>
    </row>
    <row r="25">
      <c r="A25" s="50"/>
      <c r="B25" s="99" t="s">
        <v>569</v>
      </c>
      <c r="C25" s="93">
        <v>6.0</v>
      </c>
      <c r="D25" s="91" t="s">
        <v>570</v>
      </c>
      <c r="E25" s="91" t="s">
        <v>571</v>
      </c>
      <c r="F25" s="91" t="s">
        <v>572</v>
      </c>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13"/>
      <c r="AL25" s="70">
        <f t="shared" si="1"/>
        <v>0</v>
      </c>
      <c r="AM25" s="70">
        <f t="shared" si="2"/>
        <v>0</v>
      </c>
      <c r="AN25" s="70">
        <f t="shared" si="3"/>
        <v>0</v>
      </c>
      <c r="AO25" s="14"/>
    </row>
    <row r="26">
      <c r="A26" s="49"/>
      <c r="B26" s="99" t="s">
        <v>573</v>
      </c>
      <c r="C26" s="94">
        <v>7.0</v>
      </c>
      <c r="D26" s="91" t="s">
        <v>574</v>
      </c>
      <c r="E26" s="91" t="s">
        <v>575</v>
      </c>
      <c r="F26" s="91" t="s">
        <v>576</v>
      </c>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40"/>
      <c r="AL26" s="72">
        <f t="shared" si="1"/>
        <v>0</v>
      </c>
      <c r="AM26" s="72">
        <f t="shared" si="2"/>
        <v>0</v>
      </c>
      <c r="AN26" s="72">
        <f t="shared" si="3"/>
        <v>0</v>
      </c>
      <c r="AO26" s="14"/>
    </row>
    <row r="27">
      <c r="A27" s="79" t="s">
        <v>577</v>
      </c>
      <c r="B27" s="92" t="s">
        <v>578</v>
      </c>
      <c r="C27" s="93">
        <v>1.0</v>
      </c>
      <c r="D27" s="91" t="s">
        <v>579</v>
      </c>
      <c r="E27" s="96" t="s">
        <v>580</v>
      </c>
      <c r="F27" s="91" t="s">
        <v>581</v>
      </c>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13"/>
      <c r="AL27" s="70">
        <f t="shared" si="1"/>
        <v>0</v>
      </c>
      <c r="AM27" s="70">
        <f t="shared" si="2"/>
        <v>0</v>
      </c>
      <c r="AN27" s="70">
        <f t="shared" si="3"/>
        <v>0</v>
      </c>
      <c r="AO27" s="14"/>
    </row>
    <row r="28">
      <c r="A28" s="31"/>
      <c r="B28" s="92" t="s">
        <v>582</v>
      </c>
      <c r="C28" s="93">
        <v>2.0</v>
      </c>
      <c r="D28" s="91" t="s">
        <v>583</v>
      </c>
      <c r="E28" s="96" t="s">
        <v>584</v>
      </c>
      <c r="F28" s="91" t="s">
        <v>585</v>
      </c>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40"/>
      <c r="AL28" s="72">
        <f t="shared" si="1"/>
        <v>0</v>
      </c>
      <c r="AM28" s="72">
        <f t="shared" si="2"/>
        <v>0</v>
      </c>
      <c r="AN28" s="72">
        <f t="shared" si="3"/>
        <v>0</v>
      </c>
      <c r="AO28" s="14"/>
    </row>
    <row r="29">
      <c r="A29" s="38"/>
      <c r="B29" s="92" t="s">
        <v>586</v>
      </c>
      <c r="C29" s="93">
        <v>3.0</v>
      </c>
      <c r="D29" s="91" t="s">
        <v>587</v>
      </c>
      <c r="E29" s="91" t="s">
        <v>588</v>
      </c>
      <c r="F29" s="91" t="s">
        <v>589</v>
      </c>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13"/>
      <c r="AL29" s="70">
        <f t="shared" si="1"/>
        <v>0</v>
      </c>
      <c r="AM29" s="70">
        <f t="shared" si="2"/>
        <v>0</v>
      </c>
      <c r="AN29" s="70">
        <f t="shared" si="3"/>
        <v>0</v>
      </c>
      <c r="AO29" s="14"/>
    </row>
    <row r="30">
      <c r="A30" s="31"/>
      <c r="B30" s="92" t="s">
        <v>590</v>
      </c>
      <c r="C30" s="93">
        <v>4.0</v>
      </c>
      <c r="D30" s="91" t="s">
        <v>591</v>
      </c>
      <c r="E30" s="91" t="s">
        <v>592</v>
      </c>
      <c r="F30" s="91" t="s">
        <v>593</v>
      </c>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40"/>
      <c r="AL30" s="72">
        <f t="shared" si="1"/>
        <v>0</v>
      </c>
      <c r="AM30" s="72">
        <f t="shared" si="2"/>
        <v>0</v>
      </c>
      <c r="AN30" s="72">
        <f t="shared" si="3"/>
        <v>0</v>
      </c>
      <c r="AO30" s="14"/>
    </row>
    <row r="31">
      <c r="A31" s="38"/>
      <c r="B31" s="92" t="s">
        <v>594</v>
      </c>
      <c r="C31" s="93">
        <v>5.0</v>
      </c>
      <c r="D31" s="91" t="s">
        <v>595</v>
      </c>
      <c r="E31" s="91" t="s">
        <v>596</v>
      </c>
      <c r="F31" s="91" t="s">
        <v>597</v>
      </c>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13"/>
      <c r="AL31" s="70">
        <f t="shared" si="1"/>
        <v>0</v>
      </c>
      <c r="AM31" s="70">
        <f t="shared" si="2"/>
        <v>0</v>
      </c>
      <c r="AN31" s="70">
        <f t="shared" si="3"/>
        <v>0</v>
      </c>
      <c r="AO31" s="14"/>
    </row>
    <row r="32">
      <c r="A32" s="31"/>
      <c r="B32" s="92" t="s">
        <v>598</v>
      </c>
      <c r="C32" s="93">
        <v>6.0</v>
      </c>
      <c r="D32" s="91" t="s">
        <v>599</v>
      </c>
      <c r="E32" s="91" t="s">
        <v>600</v>
      </c>
      <c r="F32" s="98" t="s">
        <v>601</v>
      </c>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40"/>
      <c r="AL32" s="72">
        <f t="shared" si="1"/>
        <v>0</v>
      </c>
      <c r="AM32" s="72">
        <f t="shared" si="2"/>
        <v>0</v>
      </c>
      <c r="AN32" s="72">
        <f t="shared" si="3"/>
        <v>0</v>
      </c>
      <c r="AO32" s="14"/>
    </row>
    <row r="33">
      <c r="A33" s="81" t="s">
        <v>602</v>
      </c>
      <c r="B33" s="92" t="s">
        <v>603</v>
      </c>
      <c r="C33" s="94">
        <v>1.0</v>
      </c>
      <c r="D33" s="91" t="s">
        <v>604</v>
      </c>
      <c r="E33" s="91" t="s">
        <v>605</v>
      </c>
      <c r="F33" s="91" t="s">
        <v>606</v>
      </c>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13"/>
      <c r="AL33" s="70">
        <f t="shared" si="1"/>
        <v>0</v>
      </c>
      <c r="AM33" s="70">
        <f t="shared" si="2"/>
        <v>0</v>
      </c>
      <c r="AN33" s="70">
        <f t="shared" si="3"/>
        <v>0</v>
      </c>
      <c r="AO33" s="14"/>
    </row>
    <row r="34">
      <c r="A34" s="31"/>
      <c r="B34" s="92" t="s">
        <v>607</v>
      </c>
      <c r="C34" s="93">
        <v>2.0</v>
      </c>
      <c r="D34" s="91" t="s">
        <v>608</v>
      </c>
      <c r="E34" s="91" t="s">
        <v>609</v>
      </c>
      <c r="F34" s="91" t="s">
        <v>610</v>
      </c>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40"/>
      <c r="AL34" s="72">
        <f t="shared" si="1"/>
        <v>0</v>
      </c>
      <c r="AM34" s="72">
        <f t="shared" si="2"/>
        <v>0</v>
      </c>
      <c r="AN34" s="72">
        <f t="shared" si="3"/>
        <v>0</v>
      </c>
      <c r="AO34" s="14"/>
    </row>
    <row r="35">
      <c r="A35" s="38"/>
      <c r="B35" s="92" t="s">
        <v>176</v>
      </c>
      <c r="C35" s="93">
        <v>3.0</v>
      </c>
      <c r="D35" s="91" t="s">
        <v>611</v>
      </c>
      <c r="E35" s="91" t="s">
        <v>612</v>
      </c>
      <c r="F35" s="91" t="s">
        <v>613</v>
      </c>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13"/>
      <c r="AL35" s="70">
        <f t="shared" si="1"/>
        <v>0</v>
      </c>
      <c r="AM35" s="70">
        <f t="shared" si="2"/>
        <v>0</v>
      </c>
      <c r="AN35" s="70">
        <f t="shared" si="3"/>
        <v>0</v>
      </c>
      <c r="AO35" s="14"/>
    </row>
    <row r="36">
      <c r="A36" s="31"/>
      <c r="B36" s="92" t="s">
        <v>614</v>
      </c>
      <c r="C36" s="93">
        <v>4.0</v>
      </c>
      <c r="D36" s="91" t="s">
        <v>615</v>
      </c>
      <c r="E36" s="91" t="s">
        <v>616</v>
      </c>
      <c r="F36" s="98" t="s">
        <v>617</v>
      </c>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40"/>
      <c r="AL36" s="72">
        <f t="shared" si="1"/>
        <v>0</v>
      </c>
      <c r="AM36" s="72">
        <f t="shared" si="2"/>
        <v>0</v>
      </c>
      <c r="AN36" s="72">
        <f t="shared" si="3"/>
        <v>0</v>
      </c>
      <c r="AO36" s="14"/>
    </row>
    <row r="37">
      <c r="A37" s="55"/>
      <c r="B37" s="92" t="s">
        <v>618</v>
      </c>
      <c r="C37" s="93">
        <v>5.0</v>
      </c>
      <c r="D37" s="96" t="s">
        <v>619</v>
      </c>
      <c r="E37" s="91" t="s">
        <v>620</v>
      </c>
      <c r="F37" s="91" t="s">
        <v>621</v>
      </c>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13"/>
      <c r="AL37" s="70">
        <f t="shared" si="1"/>
        <v>0</v>
      </c>
      <c r="AM37" s="70">
        <f t="shared" si="2"/>
        <v>0</v>
      </c>
      <c r="AN37" s="70">
        <f t="shared" si="3"/>
        <v>0</v>
      </c>
      <c r="AO37" s="14"/>
    </row>
    <row r="38" ht="15.75" customHeight="1">
      <c r="A38" s="57"/>
      <c r="B38" s="40"/>
      <c r="C38" s="40"/>
      <c r="D38" s="40"/>
      <c r="E38" s="40"/>
      <c r="F38" s="100" t="s">
        <v>192</v>
      </c>
      <c r="G38" s="59">
        <f t="shared" ref="G38:AJ38" si="4">(COUNTIF(G4:G37,"GD")/35)</f>
        <v>0</v>
      </c>
      <c r="H38" s="59">
        <f t="shared" si="4"/>
        <v>0</v>
      </c>
      <c r="I38" s="59">
        <f t="shared" si="4"/>
        <v>0</v>
      </c>
      <c r="J38" s="59">
        <f t="shared" si="4"/>
        <v>0</v>
      </c>
      <c r="K38" s="59">
        <f t="shared" si="4"/>
        <v>0</v>
      </c>
      <c r="L38" s="59">
        <f t="shared" si="4"/>
        <v>0</v>
      </c>
      <c r="M38" s="59">
        <f t="shared" si="4"/>
        <v>0</v>
      </c>
      <c r="N38" s="59">
        <f t="shared" si="4"/>
        <v>0</v>
      </c>
      <c r="O38" s="59">
        <f t="shared" si="4"/>
        <v>0</v>
      </c>
      <c r="P38" s="59">
        <f t="shared" si="4"/>
        <v>0</v>
      </c>
      <c r="Q38" s="59">
        <f t="shared" si="4"/>
        <v>0</v>
      </c>
      <c r="R38" s="59">
        <f t="shared" si="4"/>
        <v>0</v>
      </c>
      <c r="S38" s="59">
        <f t="shared" si="4"/>
        <v>0</v>
      </c>
      <c r="T38" s="59">
        <f t="shared" si="4"/>
        <v>0</v>
      </c>
      <c r="U38" s="59">
        <f t="shared" si="4"/>
        <v>0</v>
      </c>
      <c r="V38" s="59">
        <f t="shared" si="4"/>
        <v>0</v>
      </c>
      <c r="W38" s="59">
        <f t="shared" si="4"/>
        <v>0</v>
      </c>
      <c r="X38" s="59">
        <f t="shared" si="4"/>
        <v>0</v>
      </c>
      <c r="Y38" s="59">
        <f t="shared" si="4"/>
        <v>0</v>
      </c>
      <c r="Z38" s="59">
        <f t="shared" si="4"/>
        <v>0</v>
      </c>
      <c r="AA38" s="59">
        <f t="shared" si="4"/>
        <v>0</v>
      </c>
      <c r="AB38" s="59">
        <f t="shared" si="4"/>
        <v>0</v>
      </c>
      <c r="AC38" s="59">
        <f t="shared" si="4"/>
        <v>0</v>
      </c>
      <c r="AD38" s="59">
        <f t="shared" si="4"/>
        <v>0</v>
      </c>
      <c r="AE38" s="59">
        <f t="shared" si="4"/>
        <v>0</v>
      </c>
      <c r="AF38" s="59">
        <f t="shared" si="4"/>
        <v>0</v>
      </c>
      <c r="AG38" s="59">
        <f t="shared" si="4"/>
        <v>0</v>
      </c>
      <c r="AH38" s="59">
        <f t="shared" si="4"/>
        <v>0</v>
      </c>
      <c r="AI38" s="59">
        <f t="shared" si="4"/>
        <v>0</v>
      </c>
      <c r="AJ38" s="59">
        <f t="shared" si="4"/>
        <v>0</v>
      </c>
      <c r="AK38" s="40"/>
      <c r="AL38" s="72"/>
      <c r="AM38" s="72"/>
      <c r="AN38" s="72"/>
      <c r="AO38" s="14"/>
    </row>
    <row r="39" ht="15.75" customHeight="1">
      <c r="A39" s="60"/>
      <c r="B39" s="13"/>
      <c r="C39" s="13"/>
      <c r="D39" s="13"/>
      <c r="E39" s="13"/>
      <c r="F39" s="61" t="s">
        <v>193</v>
      </c>
      <c r="G39" s="62">
        <f t="shared" ref="G39:AJ39" si="5">(COUNTIF(G4:G37,"SU")/35)</f>
        <v>0</v>
      </c>
      <c r="H39" s="62">
        <f t="shared" si="5"/>
        <v>0</v>
      </c>
      <c r="I39" s="62">
        <f t="shared" si="5"/>
        <v>0</v>
      </c>
      <c r="J39" s="62">
        <f t="shared" si="5"/>
        <v>0</v>
      </c>
      <c r="K39" s="62">
        <f t="shared" si="5"/>
        <v>0</v>
      </c>
      <c r="L39" s="62">
        <f t="shared" si="5"/>
        <v>0</v>
      </c>
      <c r="M39" s="62">
        <f t="shared" si="5"/>
        <v>0</v>
      </c>
      <c r="N39" s="62">
        <f t="shared" si="5"/>
        <v>0</v>
      </c>
      <c r="O39" s="62">
        <f t="shared" si="5"/>
        <v>0</v>
      </c>
      <c r="P39" s="62">
        <f t="shared" si="5"/>
        <v>0</v>
      </c>
      <c r="Q39" s="62">
        <f t="shared" si="5"/>
        <v>0</v>
      </c>
      <c r="R39" s="62">
        <f t="shared" si="5"/>
        <v>0</v>
      </c>
      <c r="S39" s="62">
        <f t="shared" si="5"/>
        <v>0</v>
      </c>
      <c r="T39" s="62">
        <f t="shared" si="5"/>
        <v>0</v>
      </c>
      <c r="U39" s="62">
        <f t="shared" si="5"/>
        <v>0</v>
      </c>
      <c r="V39" s="62">
        <f t="shared" si="5"/>
        <v>0</v>
      </c>
      <c r="W39" s="62">
        <f t="shared" si="5"/>
        <v>0</v>
      </c>
      <c r="X39" s="62">
        <f t="shared" si="5"/>
        <v>0</v>
      </c>
      <c r="Y39" s="62">
        <f t="shared" si="5"/>
        <v>0</v>
      </c>
      <c r="Z39" s="62">
        <f t="shared" si="5"/>
        <v>0</v>
      </c>
      <c r="AA39" s="62">
        <f t="shared" si="5"/>
        <v>0</v>
      </c>
      <c r="AB39" s="62">
        <f t="shared" si="5"/>
        <v>0</v>
      </c>
      <c r="AC39" s="62">
        <f t="shared" si="5"/>
        <v>0</v>
      </c>
      <c r="AD39" s="62">
        <f t="shared" si="5"/>
        <v>0</v>
      </c>
      <c r="AE39" s="62">
        <f t="shared" si="5"/>
        <v>0</v>
      </c>
      <c r="AF39" s="62">
        <f t="shared" si="5"/>
        <v>0</v>
      </c>
      <c r="AG39" s="62">
        <f t="shared" si="5"/>
        <v>0</v>
      </c>
      <c r="AH39" s="62">
        <f t="shared" si="5"/>
        <v>0</v>
      </c>
      <c r="AI39" s="62">
        <f t="shared" si="5"/>
        <v>0</v>
      </c>
      <c r="AJ39" s="62">
        <f t="shared" si="5"/>
        <v>0</v>
      </c>
      <c r="AK39" s="13"/>
      <c r="AL39" s="13"/>
      <c r="AM39" s="13"/>
      <c r="AN39" s="13"/>
      <c r="AO39" s="14"/>
    </row>
    <row r="40" ht="15.75" customHeight="1">
      <c r="A40" s="63"/>
      <c r="B40" s="40"/>
      <c r="C40" s="40"/>
      <c r="D40" s="40"/>
      <c r="E40" s="40"/>
      <c r="F40" s="58" t="s">
        <v>194</v>
      </c>
      <c r="G40" s="59">
        <f t="shared" ref="G40:AJ40" si="6">(COUNTIF(G4:G37,"WT")/35)</f>
        <v>0</v>
      </c>
      <c r="H40" s="59">
        <f t="shared" si="6"/>
        <v>0</v>
      </c>
      <c r="I40" s="59">
        <f t="shared" si="6"/>
        <v>0</v>
      </c>
      <c r="J40" s="59">
        <f t="shared" si="6"/>
        <v>0</v>
      </c>
      <c r="K40" s="59">
        <f t="shared" si="6"/>
        <v>0</v>
      </c>
      <c r="L40" s="59">
        <f t="shared" si="6"/>
        <v>0</v>
      </c>
      <c r="M40" s="59">
        <f t="shared" si="6"/>
        <v>0</v>
      </c>
      <c r="N40" s="59">
        <f t="shared" si="6"/>
        <v>0</v>
      </c>
      <c r="O40" s="59">
        <f t="shared" si="6"/>
        <v>0</v>
      </c>
      <c r="P40" s="59">
        <f t="shared" si="6"/>
        <v>0</v>
      </c>
      <c r="Q40" s="59">
        <f t="shared" si="6"/>
        <v>0</v>
      </c>
      <c r="R40" s="59">
        <f t="shared" si="6"/>
        <v>0</v>
      </c>
      <c r="S40" s="59">
        <f t="shared" si="6"/>
        <v>0</v>
      </c>
      <c r="T40" s="59">
        <f t="shared" si="6"/>
        <v>0</v>
      </c>
      <c r="U40" s="59">
        <f t="shared" si="6"/>
        <v>0</v>
      </c>
      <c r="V40" s="59">
        <f t="shared" si="6"/>
        <v>0</v>
      </c>
      <c r="W40" s="59">
        <f t="shared" si="6"/>
        <v>0</v>
      </c>
      <c r="X40" s="59">
        <f t="shared" si="6"/>
        <v>0</v>
      </c>
      <c r="Y40" s="59">
        <f t="shared" si="6"/>
        <v>0</v>
      </c>
      <c r="Z40" s="59">
        <f t="shared" si="6"/>
        <v>0</v>
      </c>
      <c r="AA40" s="59">
        <f t="shared" si="6"/>
        <v>0</v>
      </c>
      <c r="AB40" s="59">
        <f t="shared" si="6"/>
        <v>0</v>
      </c>
      <c r="AC40" s="59">
        <f t="shared" si="6"/>
        <v>0</v>
      </c>
      <c r="AD40" s="59">
        <f t="shared" si="6"/>
        <v>0</v>
      </c>
      <c r="AE40" s="59">
        <f t="shared" si="6"/>
        <v>0</v>
      </c>
      <c r="AF40" s="59">
        <f t="shared" si="6"/>
        <v>0</v>
      </c>
      <c r="AG40" s="59">
        <f t="shared" si="6"/>
        <v>0</v>
      </c>
      <c r="AH40" s="59">
        <f t="shared" si="6"/>
        <v>0</v>
      </c>
      <c r="AI40" s="59">
        <f t="shared" si="6"/>
        <v>0</v>
      </c>
      <c r="AJ40" s="59">
        <f t="shared" si="6"/>
        <v>0</v>
      </c>
      <c r="AK40" s="40"/>
      <c r="AL40" s="40"/>
      <c r="AM40" s="40"/>
      <c r="AN40" s="40"/>
      <c r="AO40" s="14"/>
    </row>
    <row r="41" ht="15.75" customHeight="1">
      <c r="A41" s="64"/>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14"/>
    </row>
    <row r="42" ht="15.75" customHeight="1">
      <c r="A42" s="64"/>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14"/>
    </row>
    <row r="43" ht="15.75" customHeight="1">
      <c r="A43" s="64"/>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14"/>
    </row>
    <row r="44" ht="15.75" customHeight="1">
      <c r="A44" s="64"/>
      <c r="B44" s="14"/>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14"/>
    </row>
    <row r="45" ht="15.75" customHeight="1">
      <c r="A45" s="64"/>
      <c r="B45" s="14"/>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14"/>
    </row>
    <row r="46" ht="15.75" customHeight="1">
      <c r="A46" s="64"/>
      <c r="B46" s="14"/>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14"/>
    </row>
    <row r="47" ht="15.75" customHeight="1">
      <c r="A47" s="64"/>
      <c r="B47" s="14"/>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14"/>
    </row>
    <row r="48" ht="15.75" customHeight="1">
      <c r="A48" s="64"/>
      <c r="B48" s="14"/>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14"/>
    </row>
    <row r="49" ht="15.75" customHeight="1">
      <c r="A49" s="64"/>
      <c r="B49" s="14"/>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14"/>
    </row>
    <row r="50" ht="15.75" customHeight="1">
      <c r="A50" s="64"/>
      <c r="B50" s="14"/>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14"/>
    </row>
    <row r="51" ht="15.75" customHeight="1">
      <c r="A51" s="64"/>
      <c r="B51" s="14"/>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14"/>
    </row>
    <row r="52" ht="15.75" customHeight="1">
      <c r="A52" s="64"/>
      <c r="B52" s="14"/>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14"/>
    </row>
    <row r="53" ht="15.75" customHeight="1">
      <c r="A53" s="64"/>
      <c r="B53" s="14"/>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14"/>
    </row>
    <row r="54" ht="15.75" customHeight="1">
      <c r="A54" s="64"/>
      <c r="B54" s="14"/>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14"/>
    </row>
    <row r="55" ht="15.75" customHeight="1">
      <c r="A55" s="64"/>
      <c r="B55" s="14"/>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14"/>
    </row>
    <row r="56" ht="15.75" customHeight="1">
      <c r="A56" s="64"/>
      <c r="B56" s="14"/>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14"/>
    </row>
    <row r="57" ht="15.75" customHeight="1">
      <c r="A57" s="64"/>
      <c r="B57" s="14"/>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14"/>
    </row>
    <row r="58" ht="15.75" customHeight="1">
      <c r="A58" s="64"/>
      <c r="B58" s="14"/>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14"/>
    </row>
    <row r="59" ht="15.75" customHeight="1">
      <c r="A59" s="64"/>
      <c r="B59" s="14"/>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14"/>
    </row>
    <row r="60" ht="15.75" customHeight="1">
      <c r="A60" s="64"/>
      <c r="B60" s="14"/>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14"/>
    </row>
    <row r="61" ht="15.75" customHeight="1">
      <c r="A61" s="64"/>
      <c r="B61" s="14"/>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14"/>
    </row>
    <row r="62" ht="15.75" customHeight="1">
      <c r="A62" s="64"/>
      <c r="B62" s="14"/>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14"/>
    </row>
    <row r="63" ht="15.75" customHeight="1">
      <c r="A63" s="64"/>
      <c r="B63" s="14"/>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14"/>
    </row>
    <row r="64" ht="15.75" customHeight="1">
      <c r="A64" s="64"/>
      <c r="B64" s="14"/>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14"/>
    </row>
    <row r="65" ht="15.75" customHeight="1">
      <c r="A65" s="64"/>
      <c r="B65" s="14"/>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14"/>
    </row>
    <row r="66" ht="15.75" customHeight="1">
      <c r="A66" s="64"/>
      <c r="B66" s="14"/>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14"/>
    </row>
    <row r="67" ht="15.75" customHeight="1">
      <c r="A67" s="64"/>
      <c r="B67" s="14"/>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14"/>
    </row>
    <row r="68" ht="15.75" customHeight="1">
      <c r="A68" s="64"/>
      <c r="B68" s="14"/>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14"/>
    </row>
    <row r="69" ht="15.75" customHeight="1">
      <c r="A69" s="64"/>
      <c r="B69" s="14"/>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14"/>
    </row>
    <row r="70" ht="15.75" customHeight="1">
      <c r="A70" s="64"/>
      <c r="B70" s="14"/>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14"/>
    </row>
    <row r="71" ht="15.75" customHeight="1">
      <c r="A71" s="64"/>
      <c r="B71" s="14"/>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14"/>
    </row>
    <row r="72" ht="15.75" customHeight="1">
      <c r="A72" s="64"/>
      <c r="B72" s="14"/>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14"/>
    </row>
    <row r="73" ht="15.75" customHeight="1">
      <c r="A73" s="64"/>
      <c r="B73" s="14"/>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14"/>
    </row>
    <row r="74" ht="15.75" customHeight="1">
      <c r="A74" s="64"/>
      <c r="B74" s="14"/>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14"/>
    </row>
    <row r="75" ht="15.75" customHeight="1">
      <c r="A75" s="64"/>
      <c r="B75" s="14"/>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14"/>
    </row>
    <row r="76" ht="15.75" customHeight="1">
      <c r="A76" s="64"/>
      <c r="B76" s="14"/>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14"/>
    </row>
    <row r="77" ht="15.75" customHeight="1">
      <c r="A77" s="64"/>
      <c r="B77" s="14"/>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14"/>
    </row>
    <row r="78" ht="15.75" customHeight="1">
      <c r="A78" s="64"/>
      <c r="B78" s="14"/>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14"/>
    </row>
    <row r="79" ht="15.75" customHeight="1">
      <c r="A79" s="64"/>
      <c r="B79" s="14"/>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14"/>
    </row>
    <row r="80" ht="15.75" customHeight="1">
      <c r="A80" s="64"/>
      <c r="B80" s="14"/>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14"/>
    </row>
    <row r="81" ht="15.75" customHeight="1">
      <c r="A81" s="64"/>
      <c r="B81" s="14"/>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14"/>
    </row>
    <row r="82" ht="15.75" customHeight="1">
      <c r="A82" s="64"/>
      <c r="B82" s="14"/>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14"/>
    </row>
    <row r="83" ht="15.75" customHeight="1">
      <c r="A83" s="64"/>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14"/>
    </row>
    <row r="84" ht="15.75" customHeight="1">
      <c r="A84" s="64"/>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14"/>
    </row>
    <row r="85" ht="15.75" customHeight="1">
      <c r="A85" s="64"/>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14"/>
    </row>
    <row r="86" ht="15.75" customHeight="1">
      <c r="A86" s="64"/>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14"/>
    </row>
    <row r="87" ht="15.75" customHeight="1">
      <c r="A87" s="64"/>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14"/>
    </row>
    <row r="88" ht="15.75" customHeight="1">
      <c r="A88" s="64"/>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14"/>
    </row>
    <row r="89" ht="15.75" customHeight="1">
      <c r="A89" s="64"/>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14"/>
    </row>
    <row r="90" ht="15.75" customHeight="1">
      <c r="A90" s="64"/>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14"/>
    </row>
    <row r="91" ht="15.75" customHeight="1">
      <c r="A91" s="64"/>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14"/>
    </row>
    <row r="92" ht="15.75" customHeight="1">
      <c r="A92" s="64"/>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14"/>
    </row>
    <row r="93" ht="15.75" customHeight="1">
      <c r="A93" s="64"/>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14"/>
    </row>
    <row r="94" ht="15.75" customHeight="1">
      <c r="A94" s="64"/>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14"/>
    </row>
    <row r="95" ht="15.75" customHeight="1">
      <c r="A95" s="64"/>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14"/>
    </row>
    <row r="96" ht="15.75" customHeight="1">
      <c r="A96" s="64"/>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14"/>
    </row>
    <row r="97" ht="15.75" customHeight="1">
      <c r="A97" s="64"/>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14"/>
    </row>
    <row r="98" ht="15.75" customHeight="1">
      <c r="A98" s="64"/>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14"/>
    </row>
    <row r="99" ht="15.75" customHeight="1">
      <c r="A99" s="64"/>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14"/>
    </row>
    <row r="100" ht="15.75" customHeight="1">
      <c r="A100" s="64"/>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14"/>
    </row>
    <row r="101" ht="15.75" customHeight="1">
      <c r="A101" s="64"/>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14"/>
    </row>
    <row r="102" ht="15.75" customHeight="1">
      <c r="A102" s="64"/>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14"/>
    </row>
    <row r="103" ht="15.75" customHeight="1">
      <c r="A103" s="64"/>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14"/>
    </row>
    <row r="104" ht="15.75" customHeight="1">
      <c r="A104" s="64"/>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14"/>
    </row>
    <row r="105" ht="15.75" customHeight="1">
      <c r="A105" s="64"/>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14"/>
    </row>
    <row r="106" ht="15.75" customHeight="1">
      <c r="A106" s="64"/>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14"/>
    </row>
    <row r="107" ht="15.75" customHeight="1">
      <c r="A107" s="64"/>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14"/>
    </row>
    <row r="108" ht="15.75" customHeight="1">
      <c r="A108" s="64"/>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14"/>
    </row>
    <row r="109" ht="15.75" customHeight="1">
      <c r="A109" s="64"/>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14"/>
    </row>
    <row r="110" ht="15.75" customHeight="1">
      <c r="A110" s="64"/>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14"/>
    </row>
    <row r="111" ht="15.75" customHeight="1">
      <c r="A111" s="64"/>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14"/>
    </row>
    <row r="112" ht="15.75" customHeight="1">
      <c r="A112" s="64"/>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14"/>
    </row>
    <row r="113" ht="15.75" customHeight="1">
      <c r="A113" s="64"/>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14"/>
    </row>
    <row r="114" ht="15.75" customHeight="1">
      <c r="A114" s="64"/>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14"/>
    </row>
    <row r="115" ht="15.75" customHeight="1">
      <c r="A115" s="64"/>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14"/>
    </row>
    <row r="116" ht="15.75" customHeight="1">
      <c r="A116" s="64"/>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14"/>
    </row>
    <row r="117" ht="15.75" customHeight="1">
      <c r="A117" s="64"/>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14"/>
    </row>
    <row r="118" ht="15.75" customHeight="1">
      <c r="A118" s="64"/>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14"/>
    </row>
    <row r="119" ht="15.75" customHeight="1">
      <c r="A119" s="64"/>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14"/>
    </row>
    <row r="120" ht="15.75" customHeight="1">
      <c r="A120" s="64"/>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14"/>
    </row>
    <row r="121" ht="15.75" customHeight="1">
      <c r="A121" s="64"/>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14"/>
    </row>
    <row r="122" ht="15.75" customHeight="1">
      <c r="A122" s="64"/>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14"/>
    </row>
    <row r="123" ht="15.75" customHeight="1">
      <c r="A123" s="64"/>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14"/>
    </row>
    <row r="124" ht="15.75" customHeight="1">
      <c r="A124" s="64"/>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14"/>
    </row>
    <row r="125" ht="15.75" customHeight="1">
      <c r="A125" s="64"/>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14"/>
    </row>
    <row r="126" ht="15.75" customHeight="1">
      <c r="A126" s="64"/>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14"/>
    </row>
    <row r="127" ht="15.75" customHeight="1">
      <c r="A127" s="64"/>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14"/>
    </row>
    <row r="128" ht="15.75" customHeight="1">
      <c r="A128" s="64"/>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14"/>
    </row>
    <row r="129" ht="15.75" customHeight="1">
      <c r="A129" s="64"/>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14"/>
    </row>
    <row r="130" ht="15.75" customHeight="1">
      <c r="A130" s="64"/>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14"/>
    </row>
    <row r="131" ht="15.75" customHeight="1">
      <c r="A131" s="64"/>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14"/>
    </row>
    <row r="132" ht="15.75" customHeight="1">
      <c r="A132" s="64"/>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14"/>
    </row>
    <row r="133" ht="15.75" customHeight="1">
      <c r="A133" s="64"/>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14"/>
    </row>
    <row r="134" ht="15.75" customHeight="1">
      <c r="A134" s="64"/>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14"/>
    </row>
    <row r="135" ht="15.75" customHeight="1">
      <c r="A135" s="64"/>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14"/>
    </row>
    <row r="136" ht="15.75" customHeight="1">
      <c r="A136" s="64"/>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14"/>
    </row>
    <row r="137" ht="15.75" customHeight="1">
      <c r="A137" s="64"/>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14"/>
    </row>
    <row r="138" ht="15.75" customHeight="1">
      <c r="A138" s="64"/>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14"/>
    </row>
    <row r="139" ht="15.75" customHeight="1">
      <c r="A139" s="64"/>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14"/>
    </row>
    <row r="140" ht="15.75" customHeight="1">
      <c r="A140" s="64"/>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14"/>
    </row>
    <row r="141" ht="15.75" customHeight="1">
      <c r="A141" s="64"/>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14"/>
    </row>
    <row r="142" ht="15.75" customHeight="1">
      <c r="A142" s="64"/>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14"/>
    </row>
    <row r="143" ht="15.75" customHeight="1">
      <c r="A143" s="64"/>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14"/>
    </row>
    <row r="144" ht="15.75" customHeight="1">
      <c r="A144" s="64"/>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14"/>
    </row>
    <row r="145" ht="15.75" customHeight="1">
      <c r="A145" s="64"/>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14"/>
    </row>
    <row r="146" ht="15.75" customHeight="1">
      <c r="A146" s="64"/>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14"/>
    </row>
    <row r="147" ht="15.75" customHeight="1">
      <c r="A147" s="64"/>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14"/>
    </row>
    <row r="148" ht="15.75" customHeight="1">
      <c r="A148" s="64"/>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14"/>
    </row>
    <row r="149" ht="15.75" customHeight="1">
      <c r="A149" s="64"/>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14"/>
    </row>
    <row r="150" ht="15.75" customHeight="1">
      <c r="A150" s="64"/>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14"/>
    </row>
    <row r="151" ht="15.75" customHeight="1">
      <c r="A151" s="64"/>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14"/>
    </row>
    <row r="152" ht="15.75" customHeight="1">
      <c r="A152" s="64"/>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14"/>
    </row>
    <row r="153" ht="15.75" customHeight="1">
      <c r="A153" s="64"/>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14"/>
    </row>
    <row r="154" ht="15.75" customHeight="1">
      <c r="A154" s="64"/>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14"/>
    </row>
    <row r="155" ht="15.75" customHeight="1">
      <c r="A155" s="64"/>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14"/>
    </row>
    <row r="156" ht="15.75" customHeight="1">
      <c r="A156" s="64"/>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14"/>
    </row>
    <row r="157" ht="15.75" customHeight="1">
      <c r="A157" s="64"/>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14"/>
    </row>
    <row r="158" ht="15.75" customHeight="1">
      <c r="A158" s="64"/>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14"/>
    </row>
    <row r="159" ht="15.75" customHeight="1">
      <c r="A159" s="64"/>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14"/>
    </row>
    <row r="160" ht="15.75" customHeight="1">
      <c r="A160" s="64"/>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14"/>
    </row>
    <row r="161" ht="15.75" customHeight="1">
      <c r="A161" s="64"/>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14"/>
    </row>
    <row r="162" ht="15.75" customHeight="1">
      <c r="A162" s="64"/>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14"/>
    </row>
    <row r="163" ht="15.75" customHeight="1">
      <c r="A163" s="64"/>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14"/>
    </row>
    <row r="164" ht="15.75" customHeight="1">
      <c r="A164" s="64"/>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14"/>
    </row>
    <row r="165" ht="15.75" customHeight="1">
      <c r="A165" s="64"/>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14"/>
    </row>
    <row r="166" ht="15.75" customHeight="1">
      <c r="A166" s="64"/>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14"/>
    </row>
    <row r="167" ht="15.75" customHeight="1">
      <c r="A167" s="64"/>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14"/>
    </row>
    <row r="168" ht="15.75" customHeight="1">
      <c r="A168" s="64"/>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14"/>
    </row>
    <row r="169" ht="15.75" customHeight="1">
      <c r="A169" s="64"/>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14"/>
    </row>
    <row r="170" ht="15.75" customHeight="1">
      <c r="A170" s="64"/>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14"/>
    </row>
    <row r="171" ht="15.75" customHeight="1">
      <c r="A171" s="64"/>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14"/>
    </row>
    <row r="172" ht="15.75" customHeight="1">
      <c r="A172" s="64"/>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14"/>
    </row>
    <row r="173" ht="15.75" customHeight="1">
      <c r="A173" s="64"/>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14"/>
    </row>
    <row r="174" ht="15.75" customHeight="1">
      <c r="A174" s="64"/>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14"/>
    </row>
    <row r="175" ht="15.75" customHeight="1">
      <c r="A175" s="64"/>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14"/>
    </row>
    <row r="176" ht="15.75" customHeight="1">
      <c r="A176" s="64"/>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14"/>
    </row>
    <row r="177" ht="15.75" customHeight="1">
      <c r="A177" s="64"/>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14"/>
    </row>
    <row r="178" ht="15.75" customHeight="1">
      <c r="A178" s="64"/>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14"/>
    </row>
    <row r="179" ht="15.75" customHeight="1">
      <c r="A179" s="64"/>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14"/>
    </row>
    <row r="180" ht="15.75" customHeight="1">
      <c r="A180" s="64"/>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14"/>
    </row>
    <row r="181" ht="15.75" customHeight="1">
      <c r="A181" s="64"/>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14"/>
    </row>
    <row r="182" ht="15.75" customHeight="1">
      <c r="A182" s="64"/>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14"/>
    </row>
    <row r="183" ht="15.75" customHeight="1">
      <c r="A183" s="64"/>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14"/>
    </row>
    <row r="184" ht="15.75" customHeight="1">
      <c r="A184" s="64"/>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14"/>
    </row>
    <row r="185" ht="15.75" customHeight="1">
      <c r="A185" s="64"/>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14"/>
    </row>
    <row r="186" ht="15.75" customHeight="1">
      <c r="A186" s="64"/>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14"/>
    </row>
    <row r="187" ht="15.75" customHeight="1">
      <c r="A187" s="64"/>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14"/>
    </row>
    <row r="188" ht="15.75" customHeight="1">
      <c r="A188" s="64"/>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14"/>
    </row>
    <row r="189" ht="15.75" customHeight="1">
      <c r="A189" s="64"/>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14"/>
    </row>
    <row r="190" ht="15.75" customHeight="1">
      <c r="A190" s="64"/>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14"/>
    </row>
    <row r="191" ht="15.75" customHeight="1">
      <c r="A191" s="64"/>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14"/>
    </row>
    <row r="192" ht="15.75" customHeight="1">
      <c r="A192" s="64"/>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14"/>
    </row>
    <row r="193" ht="15.75" customHeight="1">
      <c r="A193" s="64"/>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14"/>
    </row>
    <row r="194" ht="15.75" customHeight="1">
      <c r="A194" s="64"/>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14"/>
    </row>
    <row r="195" ht="15.75" customHeight="1">
      <c r="A195" s="64"/>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14"/>
    </row>
    <row r="196" ht="15.75" customHeight="1">
      <c r="A196" s="64"/>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14"/>
    </row>
    <row r="197" ht="15.75" customHeight="1">
      <c r="A197" s="64"/>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14"/>
    </row>
    <row r="198" ht="15.75" customHeight="1">
      <c r="A198" s="64"/>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14"/>
    </row>
    <row r="199" ht="15.75" customHeight="1">
      <c r="A199" s="64"/>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14"/>
    </row>
    <row r="200" ht="15.75" customHeight="1">
      <c r="A200" s="64"/>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14"/>
    </row>
    <row r="201" ht="15.75" customHeight="1">
      <c r="A201" s="64"/>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14"/>
    </row>
    <row r="202" ht="15.75" customHeight="1">
      <c r="A202" s="64"/>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14"/>
    </row>
    <row r="203" ht="15.75" customHeight="1">
      <c r="A203" s="64"/>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14"/>
    </row>
    <row r="204" ht="15.75" customHeight="1">
      <c r="A204" s="64"/>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14"/>
    </row>
    <row r="205" ht="15.75" customHeight="1">
      <c r="A205" s="64"/>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14"/>
    </row>
    <row r="206" ht="15.75" customHeight="1">
      <c r="A206" s="64"/>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14"/>
    </row>
    <row r="207" ht="15.75" customHeight="1">
      <c r="A207" s="64"/>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14"/>
    </row>
    <row r="208" ht="15.75" customHeight="1">
      <c r="A208" s="64"/>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14"/>
    </row>
    <row r="209" ht="15.75" customHeight="1">
      <c r="A209" s="64"/>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14"/>
    </row>
    <row r="210" ht="15.75" customHeight="1">
      <c r="A210" s="64"/>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14"/>
    </row>
    <row r="211" ht="15.75" customHeight="1">
      <c r="A211" s="64"/>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14"/>
    </row>
    <row r="212" ht="15.75" customHeight="1">
      <c r="A212" s="64"/>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14"/>
    </row>
    <row r="213" ht="15.75" customHeight="1">
      <c r="A213" s="64"/>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14"/>
    </row>
    <row r="214" ht="15.75" customHeight="1">
      <c r="A214" s="64"/>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14"/>
    </row>
    <row r="215" ht="15.75" customHeight="1">
      <c r="A215" s="64"/>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14"/>
    </row>
    <row r="216" ht="15.75" customHeight="1">
      <c r="A216" s="64"/>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14"/>
    </row>
    <row r="217" ht="15.75" customHeight="1">
      <c r="A217" s="64"/>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14"/>
    </row>
    <row r="218" ht="15.75" customHeight="1">
      <c r="A218" s="64"/>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14"/>
    </row>
    <row r="219" ht="15.75" customHeight="1">
      <c r="A219" s="64"/>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14"/>
    </row>
    <row r="220" ht="15.75" customHeight="1">
      <c r="A220" s="64"/>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14"/>
    </row>
    <row r="221" ht="15.75" customHeight="1">
      <c r="A221" s="64"/>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14"/>
    </row>
    <row r="222" ht="15.75" customHeight="1">
      <c r="A222" s="64"/>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14"/>
    </row>
    <row r="223" ht="15.75" customHeight="1">
      <c r="A223" s="64"/>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14"/>
    </row>
    <row r="224" ht="15.75" customHeight="1">
      <c r="A224" s="64"/>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14"/>
    </row>
    <row r="225" ht="15.75" customHeight="1">
      <c r="A225" s="64"/>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14"/>
    </row>
    <row r="226" ht="15.75" customHeight="1">
      <c r="A226" s="64"/>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14"/>
    </row>
    <row r="227" ht="15.75" customHeight="1">
      <c r="A227" s="64"/>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14"/>
    </row>
    <row r="228" ht="15.75" customHeight="1">
      <c r="A228" s="64"/>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14"/>
    </row>
    <row r="229" ht="15.75" customHeight="1">
      <c r="A229" s="64"/>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14"/>
    </row>
    <row r="230" ht="15.75" customHeight="1">
      <c r="A230" s="64"/>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14"/>
    </row>
    <row r="231" ht="15.75" customHeight="1">
      <c r="A231" s="64"/>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14"/>
    </row>
    <row r="232" ht="15.75" customHeight="1">
      <c r="A232" s="64"/>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14"/>
    </row>
    <row r="233" ht="15.75" customHeight="1">
      <c r="A233" s="64"/>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14"/>
    </row>
    <row r="234" ht="15.75" customHeight="1">
      <c r="A234" s="64"/>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14"/>
    </row>
    <row r="235" ht="15.75" customHeight="1">
      <c r="A235" s="64"/>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14"/>
    </row>
    <row r="236" ht="15.75" customHeight="1">
      <c r="A236" s="64"/>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14"/>
    </row>
    <row r="237" ht="15.75" customHeight="1">
      <c r="A237" s="64"/>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14"/>
    </row>
    <row r="238" ht="15.75" customHeight="1">
      <c r="A238" s="64"/>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14"/>
    </row>
    <row r="239" ht="15.75" customHeight="1">
      <c r="A239" s="64"/>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14"/>
    </row>
    <row r="240" ht="15.75" customHeight="1">
      <c r="A240" s="64"/>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14"/>
    </row>
    <row r="241" ht="15.7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row>
    <row r="242" ht="15.7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row>
    <row r="243" ht="15.7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row>
    <row r="244" ht="15.7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row>
    <row r="245" ht="15.7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row>
    <row r="246" ht="15.7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row>
    <row r="247" ht="15.7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row>
    <row r="248" ht="15.7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row>
    <row r="249" ht="15.7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row>
    <row r="250" ht="15.7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row>
    <row r="251" ht="15.7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row>
    <row r="252" ht="15.7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row>
    <row r="253" ht="15.7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row>
    <row r="254" ht="15.7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row>
    <row r="255" ht="15.7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row>
    <row r="256" ht="15.7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row>
    <row r="257" ht="15.7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row>
    <row r="258" ht="15.7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row>
    <row r="259" ht="15.7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row>
    <row r="260" ht="15.7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row>
    <row r="261" ht="15.7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row>
    <row r="262" ht="15.7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row>
    <row r="263" ht="15.7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row>
    <row r="264" ht="15.7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row>
    <row r="265" ht="15.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row>
    <row r="266" ht="15.7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row>
    <row r="267" ht="15.7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row>
    <row r="268" ht="15.7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row>
    <row r="269" ht="15.7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row>
    <row r="270" ht="15.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row>
    <row r="271" ht="15.7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row>
    <row r="272" ht="15.7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row>
    <row r="273" ht="15.7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row>
    <row r="274" ht="15.7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row>
    <row r="275" ht="15.7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row>
    <row r="276" ht="15.7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row>
    <row r="277" ht="15.7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row>
    <row r="278" ht="15.7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row>
    <row r="279" ht="15.7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row>
    <row r="280" ht="15.7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row>
    <row r="281" ht="15.7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row>
    <row r="282" ht="15.7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row>
    <row r="283" ht="15.7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row>
    <row r="284" ht="15.7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row>
    <row r="285" ht="15.7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row>
    <row r="286" ht="15.7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row>
    <row r="287" ht="15.7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row>
    <row r="288" ht="15.7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row>
    <row r="289" ht="15.7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row>
    <row r="290" ht="15.7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row>
    <row r="291" ht="15.7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row>
    <row r="292" ht="15.7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row>
    <row r="293" ht="15.7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row>
    <row r="294" ht="15.7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row>
    <row r="295" ht="15.7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row>
    <row r="296" ht="15.7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row>
    <row r="297" ht="15.7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row>
    <row r="298" ht="15.7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row>
    <row r="299" ht="15.7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row>
    <row r="300" ht="15.7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row>
    <row r="301" ht="15.7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row>
    <row r="302" ht="15.7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row>
    <row r="303" ht="15.7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row>
    <row r="304" ht="15.7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row>
    <row r="305" ht="15.7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row>
    <row r="306" ht="15.7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row>
    <row r="307" ht="15.7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row>
    <row r="308" ht="15.7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row>
    <row r="309" ht="15.7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row>
    <row r="310" ht="15.7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row>
    <row r="311" ht="15.7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row>
    <row r="312" ht="15.7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row>
    <row r="313" ht="15.7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row>
    <row r="314" ht="15.7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row>
    <row r="315" ht="15.7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row>
    <row r="316" ht="15.7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row>
    <row r="317" ht="15.7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row>
    <row r="318" ht="15.7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row>
    <row r="319" ht="15.7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row>
    <row r="320" ht="15.7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row>
    <row r="321" ht="15.7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row>
    <row r="322" ht="15.7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row>
    <row r="323" ht="15.7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row>
    <row r="324" ht="15.7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row>
    <row r="325" ht="15.7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row>
    <row r="326" ht="15.7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row>
    <row r="327" ht="15.7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row>
    <row r="328" ht="15.7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row>
    <row r="329" ht="15.7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row>
    <row r="330" ht="15.7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row>
    <row r="331" ht="15.7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row>
    <row r="332" ht="15.7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row>
    <row r="333" ht="15.7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row>
    <row r="334" ht="15.7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row>
    <row r="335" ht="15.7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row>
    <row r="336" ht="15.7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row>
    <row r="337" ht="15.7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row>
    <row r="338" ht="15.7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row>
    <row r="339" ht="15.7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row>
    <row r="340" ht="15.7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row>
    <row r="341" ht="15.7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row>
    <row r="342" ht="15.7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row>
    <row r="343" ht="15.7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row>
    <row r="344" ht="15.7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row>
    <row r="345" ht="15.7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row>
    <row r="346" ht="15.7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row>
    <row r="347" ht="15.7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row>
    <row r="348" ht="15.7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row>
    <row r="349" ht="15.7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row>
    <row r="350" ht="15.7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row>
    <row r="351" ht="15.7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row>
    <row r="352" ht="15.7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row>
    <row r="353" ht="15.7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row>
    <row r="354" ht="15.7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row>
    <row r="355" ht="15.7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row>
    <row r="356" ht="15.7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row>
    <row r="357" ht="15.7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row>
    <row r="358" ht="15.7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row>
    <row r="359" ht="15.7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row>
    <row r="360" ht="15.7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row>
    <row r="361" ht="15.7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row>
    <row r="362" ht="15.7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row>
    <row r="363" ht="15.7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row>
    <row r="364" ht="15.7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row>
    <row r="365" ht="15.7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row>
    <row r="366" ht="15.7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row>
    <row r="367" ht="15.7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row>
    <row r="368" ht="15.7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row>
    <row r="369" ht="15.7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row>
    <row r="370" ht="15.7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row>
    <row r="371" ht="15.7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row>
    <row r="372" ht="15.7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row>
    <row r="373" ht="15.7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row>
    <row r="374" ht="15.7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row>
    <row r="375" ht="15.7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row>
    <row r="376" ht="15.7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row>
    <row r="377" ht="15.7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row>
    <row r="378" ht="15.7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row>
    <row r="379" ht="15.7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row>
    <row r="380" ht="15.7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row>
    <row r="381" ht="15.7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row>
    <row r="382" ht="15.7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row>
    <row r="383" ht="15.7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row>
    <row r="384" ht="15.7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row>
    <row r="385" ht="15.7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row>
    <row r="386" ht="15.7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row>
    <row r="387" ht="15.7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row>
    <row r="388" ht="15.7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row>
    <row r="389" ht="15.7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row>
    <row r="390" ht="15.7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row>
    <row r="391" ht="15.7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row>
    <row r="392" ht="15.7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row>
    <row r="393" ht="15.7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row>
    <row r="394" ht="15.7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row>
    <row r="395" ht="15.7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row>
    <row r="396" ht="15.7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row>
    <row r="397" ht="15.7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row>
    <row r="398" ht="15.7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row>
    <row r="399" ht="15.7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row>
    <row r="400" ht="15.7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row>
    <row r="401" ht="15.7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row>
    <row r="402" ht="15.7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row>
    <row r="403" ht="15.7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row>
    <row r="404" ht="15.7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row>
    <row r="405" ht="15.7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row>
    <row r="406" ht="15.7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row>
    <row r="407" ht="15.7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row>
    <row r="408" ht="15.7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row>
    <row r="409" ht="15.7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row>
    <row r="410" ht="15.7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row>
    <row r="411" ht="15.7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row>
    <row r="412" ht="15.7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row>
    <row r="413" ht="15.7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row>
    <row r="414" ht="15.7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row>
    <row r="415" ht="15.7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row>
    <row r="416" ht="15.7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row>
    <row r="417" ht="15.7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row>
    <row r="418" ht="15.7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row>
    <row r="419" ht="15.7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row>
    <row r="420" ht="15.7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row>
    <row r="421" ht="15.7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row>
    <row r="422" ht="15.7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row>
    <row r="423" ht="15.7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row>
    <row r="424" ht="15.7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row>
    <row r="425" ht="15.7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row>
    <row r="426" ht="15.7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row>
    <row r="427" ht="15.7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row>
    <row r="428" ht="15.7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row>
    <row r="429" ht="15.7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row>
    <row r="430" ht="15.7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row>
    <row r="431" ht="15.7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row>
    <row r="432" ht="15.7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row>
    <row r="433" ht="15.7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row>
    <row r="434" ht="15.7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row>
    <row r="435" ht="15.7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row>
    <row r="436" ht="15.7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row>
    <row r="437" ht="15.7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row>
    <row r="438" ht="15.7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row>
    <row r="439" ht="15.7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row>
    <row r="440" ht="15.7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row>
    <row r="441" ht="15.7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row>
    <row r="442" ht="15.7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row>
    <row r="443" ht="15.7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row>
    <row r="444" ht="15.7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row>
    <row r="445" ht="15.7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row>
    <row r="446" ht="15.7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row>
    <row r="447" ht="15.7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row>
    <row r="448" ht="15.7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row>
    <row r="449" ht="15.7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row>
    <row r="450" ht="15.7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row>
    <row r="451" ht="15.7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row>
    <row r="452" ht="15.7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row>
    <row r="453" ht="15.7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row>
    <row r="454" ht="15.7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row>
    <row r="455" ht="15.7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row>
    <row r="456" ht="15.7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row>
    <row r="457" ht="15.7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row>
    <row r="458" ht="15.7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row>
    <row r="459" ht="15.7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row>
    <row r="460" ht="15.7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row>
    <row r="461" ht="15.7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row>
    <row r="462" ht="15.7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row>
    <row r="463" ht="15.7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row>
    <row r="464" ht="15.7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row>
    <row r="465" ht="15.7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row>
    <row r="466" ht="15.7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row>
    <row r="467" ht="15.7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row>
    <row r="468" ht="15.7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row>
    <row r="469" ht="15.7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row>
    <row r="470" ht="15.7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row>
    <row r="471" ht="15.7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row>
    <row r="472" ht="15.7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row>
    <row r="473" ht="15.7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row>
    <row r="474" ht="15.7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row>
    <row r="475" ht="15.7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row>
    <row r="476" ht="15.7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row>
    <row r="477" ht="15.7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row>
    <row r="478" ht="15.7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row>
    <row r="479" ht="15.7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row>
    <row r="480" ht="15.7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row>
    <row r="481" ht="15.7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row>
    <row r="482" ht="15.7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row>
    <row r="483" ht="15.7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row>
    <row r="484" ht="15.7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row>
    <row r="485" ht="15.7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row>
    <row r="486" ht="15.7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row>
    <row r="487" ht="15.7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row>
    <row r="488" ht="15.7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row>
    <row r="489" ht="15.7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row>
    <row r="490" ht="15.7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row>
    <row r="491" ht="15.7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row>
    <row r="492" ht="15.7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row>
    <row r="493" ht="15.7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row>
    <row r="494" ht="15.7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row>
    <row r="495" ht="15.7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row>
    <row r="496" ht="15.7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row>
    <row r="497" ht="15.7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row>
    <row r="498" ht="15.7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row>
    <row r="499" ht="15.7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row>
    <row r="500" ht="15.7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row>
    <row r="501" ht="15.7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row>
    <row r="502" ht="15.7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row>
    <row r="503" ht="15.7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row>
    <row r="504" ht="15.7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row>
    <row r="505" ht="15.7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row>
    <row r="506" ht="15.7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row>
    <row r="507" ht="15.7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row>
    <row r="508" ht="15.7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row>
    <row r="509" ht="15.7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row>
    <row r="510" ht="15.7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row>
    <row r="511" ht="15.7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row>
    <row r="512" ht="15.7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row>
    <row r="513" ht="15.7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row>
    <row r="514" ht="15.7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row>
    <row r="515" ht="15.7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row>
    <row r="516" ht="15.7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row>
    <row r="517" ht="15.7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row>
    <row r="518" ht="15.7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row>
    <row r="519" ht="15.7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row>
    <row r="520" ht="15.7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row>
    <row r="521" ht="15.7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row>
    <row r="522" ht="15.7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row>
    <row r="523" ht="15.7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row>
    <row r="524" ht="15.7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row>
    <row r="525" ht="15.7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row>
    <row r="526" ht="15.7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row>
    <row r="527" ht="15.7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row>
    <row r="528" ht="15.7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row>
    <row r="529" ht="15.7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row>
    <row r="530" ht="15.7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row>
    <row r="531" ht="15.7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row>
    <row r="532" ht="15.7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row>
    <row r="533" ht="15.7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row>
    <row r="534" ht="15.7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row>
    <row r="535" ht="15.7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row>
    <row r="536" ht="15.7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row>
    <row r="537" ht="15.7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row>
    <row r="538" ht="15.7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row>
    <row r="539" ht="15.7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row>
    <row r="540" ht="15.7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c r="AK540" s="14"/>
      <c r="AL540" s="14"/>
      <c r="AM540" s="14"/>
      <c r="AN540" s="14"/>
      <c r="AO540" s="14"/>
    </row>
    <row r="541" ht="15.7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c r="AN541" s="14"/>
      <c r="AO541" s="14"/>
    </row>
    <row r="542" ht="15.7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c r="AN542" s="14"/>
      <c r="AO542" s="14"/>
    </row>
    <row r="543" ht="15.7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row>
    <row r="544" ht="15.7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c r="AN544" s="14"/>
      <c r="AO544" s="14"/>
    </row>
    <row r="545" ht="15.7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545" s="14"/>
      <c r="AN545" s="14"/>
      <c r="AO545" s="14"/>
    </row>
    <row r="546" ht="15.7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546" s="14"/>
      <c r="AN546" s="14"/>
      <c r="AO546" s="14"/>
    </row>
    <row r="547" ht="15.7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547" s="14"/>
      <c r="AN547" s="14"/>
      <c r="AO547" s="14"/>
    </row>
    <row r="548" ht="15.7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c r="AN548" s="14"/>
      <c r="AO548" s="14"/>
    </row>
    <row r="549" ht="15.7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549" s="14"/>
      <c r="AN549" s="14"/>
      <c r="AO549" s="14"/>
    </row>
    <row r="550" ht="15.7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c r="AN550" s="14"/>
      <c r="AO550" s="14"/>
    </row>
    <row r="551" ht="15.7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row>
    <row r="552" ht="15.7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row>
    <row r="553" ht="15.7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row>
    <row r="554" ht="15.7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row>
    <row r="555" ht="15.7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row>
    <row r="556" ht="15.7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row>
    <row r="557" ht="15.7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row>
    <row r="558" ht="15.7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row>
    <row r="559" ht="15.7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row>
    <row r="560" ht="15.7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row>
    <row r="561" ht="15.7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row>
    <row r="562" ht="15.7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row>
    <row r="563" ht="15.7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row>
    <row r="564" ht="15.7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row>
    <row r="565" ht="15.7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row>
    <row r="566" ht="15.7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row>
    <row r="567" ht="15.7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row>
    <row r="568" ht="15.7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row>
    <row r="569" ht="15.7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row>
    <row r="570" ht="15.7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row>
    <row r="571" ht="15.7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row>
    <row r="572" ht="15.7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row>
    <row r="573" ht="15.7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row>
    <row r="574" ht="15.7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row>
    <row r="575" ht="15.7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row>
    <row r="576" ht="15.7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row>
    <row r="577" ht="15.7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row>
    <row r="578" ht="15.7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row>
    <row r="579" ht="15.7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row>
    <row r="580" ht="15.7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row>
    <row r="581" ht="15.7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row>
    <row r="582" ht="15.7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row>
    <row r="583" ht="15.7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row>
    <row r="584" ht="15.7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row>
    <row r="585" ht="15.7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row>
    <row r="586" ht="15.7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row>
    <row r="587" ht="15.7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row>
    <row r="588" ht="15.7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row>
    <row r="589" ht="15.7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row>
    <row r="590" ht="15.7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row>
    <row r="591" ht="15.7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row>
    <row r="592" ht="15.7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row>
    <row r="593" ht="15.7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row>
    <row r="594" ht="15.7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row>
    <row r="595" ht="15.7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row>
    <row r="596" ht="15.7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row>
    <row r="597" ht="15.7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row>
    <row r="598" ht="15.7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row>
    <row r="599" ht="15.7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row>
    <row r="600" ht="15.7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row>
    <row r="601" ht="15.7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row>
    <row r="602" ht="15.7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row>
    <row r="603" ht="15.7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row>
    <row r="604" ht="15.7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row>
    <row r="605" ht="15.7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row>
    <row r="606" ht="15.7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row>
    <row r="607" ht="15.7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row>
    <row r="608" ht="15.7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row>
    <row r="609" ht="15.7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row>
    <row r="610" ht="15.7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row>
    <row r="611" ht="15.7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row>
    <row r="612" ht="15.7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row>
    <row r="613" ht="15.7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row>
    <row r="614" ht="15.7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row>
    <row r="615" ht="15.7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row>
    <row r="616" ht="15.7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c r="AN616" s="14"/>
      <c r="AO616" s="14"/>
    </row>
    <row r="617" ht="15.7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c r="AN617" s="14"/>
      <c r="AO617" s="14"/>
    </row>
    <row r="618" ht="15.7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row>
    <row r="619" ht="15.7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row>
    <row r="620" ht="15.7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c r="AN620" s="14"/>
      <c r="AO620" s="14"/>
    </row>
    <row r="621" ht="15.7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row>
    <row r="622" ht="15.7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row>
    <row r="623" ht="15.7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c r="AN623" s="14"/>
      <c r="AO623" s="14"/>
    </row>
    <row r="624" ht="15.7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row>
    <row r="625" ht="15.7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row>
    <row r="626" ht="15.7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row>
    <row r="627" ht="15.7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row>
    <row r="628" ht="15.7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row>
    <row r="629" ht="15.7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row>
    <row r="630" ht="15.7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row>
    <row r="631" ht="15.7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row>
    <row r="632" ht="15.7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row>
    <row r="633" ht="15.7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row>
    <row r="634" ht="15.7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row>
    <row r="635" ht="15.7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row>
    <row r="636" ht="15.7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row>
    <row r="637" ht="15.7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row>
    <row r="638" ht="15.7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row>
    <row r="639" ht="15.7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row>
    <row r="640" ht="15.7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row>
    <row r="641" ht="15.7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c r="AN641" s="14"/>
      <c r="AO641" s="14"/>
    </row>
    <row r="642" ht="15.7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row>
    <row r="643" ht="15.7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row>
    <row r="644" ht="15.7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row>
    <row r="645" ht="15.7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row>
    <row r="646" ht="15.7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row>
    <row r="647" ht="15.7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row>
    <row r="648" ht="15.7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row>
    <row r="649" ht="15.7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row>
    <row r="650" ht="15.7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row>
    <row r="651" ht="15.7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row>
    <row r="652" ht="15.7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row>
    <row r="653" ht="15.7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row>
    <row r="654" ht="15.7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row>
    <row r="655" ht="15.7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row>
    <row r="656" ht="15.7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row>
    <row r="657" ht="15.7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row>
    <row r="658" ht="15.7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row>
    <row r="659" ht="15.7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row>
    <row r="660" ht="15.7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row>
    <row r="661" ht="15.7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row>
    <row r="662" ht="15.7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row>
    <row r="663" ht="15.7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row>
    <row r="664" ht="15.7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row>
    <row r="665" ht="15.7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row>
    <row r="666" ht="15.7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row>
    <row r="667" ht="15.7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row>
    <row r="668" ht="15.7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row>
    <row r="669" ht="15.7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row>
    <row r="670" ht="15.7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row>
    <row r="671" ht="15.7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row>
    <row r="672" ht="15.7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row>
    <row r="673" ht="15.7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row>
    <row r="674" ht="15.7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row>
    <row r="675" ht="15.7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row>
    <row r="676" ht="15.7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row>
    <row r="677" ht="15.7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row>
    <row r="678" ht="15.7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row>
    <row r="679" ht="15.7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row>
    <row r="680" ht="15.7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row>
    <row r="681" ht="15.7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row>
    <row r="682" ht="15.7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row>
    <row r="683" ht="15.7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row>
    <row r="684" ht="15.7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row>
    <row r="685" ht="15.7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row>
    <row r="686" ht="15.7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row>
    <row r="687" ht="15.7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row>
    <row r="688" ht="15.7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row>
    <row r="689" ht="15.7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row>
    <row r="690" ht="15.7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row>
    <row r="691" ht="15.7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row>
    <row r="692" ht="15.7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row>
    <row r="693" ht="15.7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row>
    <row r="694" ht="15.7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row>
    <row r="695" ht="15.7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row>
    <row r="696" ht="15.7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row>
    <row r="697" ht="15.7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row>
    <row r="698" ht="15.7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row>
    <row r="699" ht="15.7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row>
    <row r="700" ht="15.7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row>
    <row r="701" ht="15.7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row>
    <row r="702" ht="15.7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row>
    <row r="703" ht="15.7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row>
    <row r="704" ht="15.7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row>
    <row r="705" ht="15.7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row>
    <row r="706" ht="15.7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row>
    <row r="707" ht="15.7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row>
    <row r="708" ht="15.7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row>
    <row r="709" ht="15.7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row>
    <row r="710" ht="15.7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row>
    <row r="711" ht="15.7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row>
    <row r="712" ht="15.7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row>
    <row r="713" ht="15.7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row>
    <row r="714" ht="15.7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row>
    <row r="715" ht="15.7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row>
    <row r="716" ht="15.7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row>
    <row r="717" ht="15.7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row>
    <row r="718" ht="15.7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row>
    <row r="719" ht="15.7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row>
    <row r="720" ht="15.7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row>
    <row r="721" ht="15.7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row>
    <row r="722" ht="15.7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row>
    <row r="723" ht="15.7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row>
    <row r="724" ht="15.7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row>
    <row r="725" ht="15.7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row>
    <row r="726" ht="15.7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row>
    <row r="727" ht="15.7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row>
    <row r="728" ht="15.7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row>
    <row r="729" ht="15.7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row>
    <row r="730" ht="15.7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row>
    <row r="731" ht="15.7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row>
    <row r="732" ht="15.7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row>
    <row r="733" ht="15.7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row>
    <row r="734" ht="15.7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row>
    <row r="735" ht="15.7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row>
    <row r="736" ht="15.7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row>
    <row r="737" ht="15.7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row>
    <row r="738" ht="15.7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row>
    <row r="739" ht="15.7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row>
    <row r="740" ht="15.7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row>
    <row r="741" ht="15.7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row>
    <row r="742" ht="15.7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row>
    <row r="743" ht="15.7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row>
    <row r="744" ht="15.7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row>
    <row r="745" ht="15.7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row>
    <row r="746" ht="15.7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row>
    <row r="747" ht="15.7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row>
    <row r="748" ht="15.7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row>
    <row r="749" ht="15.7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row>
    <row r="750" ht="15.7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row>
    <row r="751" ht="15.7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row>
    <row r="752" ht="15.7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row>
    <row r="753" ht="15.7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row>
    <row r="754" ht="15.7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row>
    <row r="755" ht="15.7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row>
    <row r="756" ht="15.7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row>
    <row r="757" ht="15.7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row>
    <row r="758" ht="15.7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row>
    <row r="759" ht="15.7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row>
    <row r="760" ht="15.7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row>
    <row r="761" ht="15.7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c r="AN761" s="14"/>
      <c r="AO761" s="14"/>
    </row>
    <row r="762" ht="15.7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row>
    <row r="763" ht="15.7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row>
    <row r="764" ht="15.7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row>
    <row r="765" ht="15.7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row>
    <row r="766" ht="15.7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row>
    <row r="767" ht="15.7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row>
    <row r="768" ht="15.7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row>
    <row r="769" ht="15.7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row>
    <row r="770" ht="15.7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row>
    <row r="771" ht="15.7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row>
    <row r="772" ht="15.7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row>
    <row r="773" ht="15.7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row>
    <row r="774" ht="15.7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row>
    <row r="775" ht="15.7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row>
    <row r="776" ht="15.7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row>
    <row r="777" ht="15.7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row>
    <row r="778" ht="15.7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row>
    <row r="779" ht="15.7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row>
    <row r="780" ht="15.7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row>
    <row r="781" ht="15.7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row>
    <row r="782" ht="15.7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row>
    <row r="783" ht="15.7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row>
    <row r="784" ht="15.7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row>
    <row r="785" ht="15.7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row>
    <row r="786" ht="15.7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row>
    <row r="787" ht="15.7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row>
    <row r="788" ht="15.7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row>
    <row r="789" ht="15.7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row>
    <row r="790" ht="15.7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row>
    <row r="791" ht="15.7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row>
    <row r="792" ht="15.7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row>
    <row r="793" ht="15.7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row>
    <row r="794" ht="15.7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row>
    <row r="795" ht="15.7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row>
    <row r="796" ht="15.7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row>
    <row r="797" ht="15.7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row>
    <row r="798" ht="15.7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row>
    <row r="799" ht="15.7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row>
    <row r="800" ht="15.7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row>
    <row r="801" ht="15.7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row>
    <row r="802" ht="15.7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row>
    <row r="803" ht="15.7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row>
    <row r="804" ht="15.7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row>
    <row r="805" ht="15.7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row>
    <row r="806" ht="15.7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row>
    <row r="807" ht="15.7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row>
    <row r="808" ht="15.7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row>
    <row r="809" ht="15.7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row>
    <row r="810" ht="15.7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row>
    <row r="811" ht="15.7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row>
    <row r="812" ht="15.7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row>
    <row r="813" ht="15.7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row>
    <row r="814" ht="15.7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row>
    <row r="815" ht="15.7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row>
    <row r="816" ht="15.7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row>
    <row r="817" ht="15.7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row>
    <row r="818" ht="15.7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row>
    <row r="819" ht="15.7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row>
    <row r="820" ht="15.7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row>
    <row r="821" ht="15.7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row>
    <row r="822" ht="15.7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row>
    <row r="823" ht="15.7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row>
    <row r="824" ht="15.7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row>
    <row r="825" ht="15.7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row>
    <row r="826" ht="15.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row>
    <row r="827" ht="15.7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row>
    <row r="828" ht="15.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row>
    <row r="829" ht="15.7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row>
    <row r="830" ht="15.7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c r="AN830" s="14"/>
      <c r="AO830" s="14"/>
    </row>
    <row r="831" ht="15.7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c r="AN831" s="14"/>
      <c r="AO831" s="14"/>
    </row>
    <row r="832" ht="15.7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row>
    <row r="833" ht="15.7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c r="AN833" s="14"/>
      <c r="AO833" s="14"/>
    </row>
    <row r="834" ht="15.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row>
    <row r="835" ht="15.7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row>
    <row r="836" ht="15.7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row>
    <row r="837" ht="15.7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row>
    <row r="838" ht="15.7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row>
    <row r="839" ht="15.7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row>
    <row r="840" ht="15.7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row>
    <row r="841" ht="15.7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c r="AN841" s="14"/>
      <c r="AO841" s="14"/>
    </row>
    <row r="842" ht="15.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row>
    <row r="843" ht="15.7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c r="AN843" s="14"/>
      <c r="AO843" s="14"/>
    </row>
    <row r="844" ht="15.7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row>
    <row r="845" ht="15.7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c r="AN845" s="14"/>
      <c r="AO845" s="14"/>
    </row>
    <row r="846" ht="15.7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row>
    <row r="847" ht="15.7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c r="AN847" s="14"/>
      <c r="AO847" s="14"/>
    </row>
    <row r="848" ht="15.7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c r="AN848" s="14"/>
      <c r="AO848" s="14"/>
    </row>
    <row r="849" ht="15.7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row>
    <row r="850" ht="15.7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row>
    <row r="851" ht="15.7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row>
    <row r="852" ht="15.7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c r="AN852" s="14"/>
      <c r="AO852" s="14"/>
    </row>
    <row r="853" ht="15.7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c r="AN853" s="14"/>
      <c r="AO853" s="14"/>
    </row>
    <row r="854" ht="15.7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row>
    <row r="855" ht="15.7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c r="AN855" s="14"/>
      <c r="AO855" s="14"/>
    </row>
    <row r="856" ht="15.7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row>
    <row r="857" ht="15.7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row>
    <row r="858" ht="15.7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row>
    <row r="859" ht="15.7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row>
    <row r="860" ht="15.7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row>
    <row r="861" ht="15.7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row>
    <row r="862" ht="15.7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row>
    <row r="863" ht="15.7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row>
    <row r="864" ht="15.7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row>
    <row r="865" ht="15.7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row>
    <row r="866" ht="15.7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row>
    <row r="867" ht="15.7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row>
    <row r="868" ht="15.7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row>
    <row r="869" ht="15.7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row>
    <row r="870" ht="15.7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row>
    <row r="871" ht="15.7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row>
    <row r="872" ht="15.7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row>
    <row r="873" ht="15.7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row>
    <row r="874" ht="15.7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row>
    <row r="875" ht="15.7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row>
    <row r="876" ht="15.7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row>
    <row r="877" ht="15.7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row>
    <row r="878" ht="15.7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row>
    <row r="879" ht="15.7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row>
    <row r="880" ht="15.7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row>
    <row r="881" ht="15.7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row>
    <row r="882" ht="15.7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row>
    <row r="883" ht="15.7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row>
    <row r="884" ht="15.7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row>
    <row r="885" ht="15.7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row>
    <row r="886" ht="15.7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row>
    <row r="887" ht="15.7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row>
    <row r="888" ht="15.7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row>
    <row r="889" ht="15.7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row>
    <row r="890" ht="15.7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row>
    <row r="891" ht="15.7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row>
    <row r="892" ht="15.7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row>
    <row r="893" ht="15.7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row>
    <row r="894" ht="15.7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row>
    <row r="895" ht="15.7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row>
    <row r="896" ht="15.7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row>
    <row r="897" ht="15.7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row>
    <row r="898" ht="15.7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row>
    <row r="899" ht="15.7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row>
    <row r="900" ht="15.7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row>
    <row r="901" ht="15.7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row>
    <row r="902" ht="15.7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row>
    <row r="903" ht="15.7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row>
    <row r="904" ht="15.7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row>
    <row r="905" ht="15.7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row>
    <row r="906" ht="15.7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row>
    <row r="907" ht="15.7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row>
    <row r="908" ht="15.7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row>
    <row r="909" ht="15.7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row>
    <row r="910" ht="15.7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c r="AN910" s="14"/>
      <c r="AO910" s="14"/>
    </row>
    <row r="911" ht="15.7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c r="AN911" s="14"/>
      <c r="AO911" s="14"/>
    </row>
    <row r="912" ht="15.7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c r="AN912" s="14"/>
      <c r="AO912" s="14"/>
    </row>
    <row r="913" ht="15.7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row>
    <row r="914" ht="15.7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c r="AN914" s="14"/>
      <c r="AO914" s="14"/>
    </row>
    <row r="915" ht="15.7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c r="AN915" s="14"/>
      <c r="AO915" s="14"/>
    </row>
    <row r="916" ht="15.7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c r="AN916" s="14"/>
      <c r="AO916" s="14"/>
    </row>
    <row r="917" ht="15.7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c r="AN917" s="14"/>
      <c r="AO917" s="14"/>
    </row>
    <row r="918" ht="15.7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c r="AN918" s="14"/>
      <c r="AO918" s="14"/>
    </row>
    <row r="919" ht="15.7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c r="AN919" s="14"/>
      <c r="AO919" s="14"/>
    </row>
    <row r="920" ht="15.7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c r="AN920" s="14"/>
      <c r="AO920" s="14"/>
    </row>
    <row r="921" ht="15.7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c r="AN921" s="14"/>
      <c r="AO921" s="14"/>
    </row>
    <row r="922" ht="15.7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c r="AN922" s="14"/>
      <c r="AO922" s="14"/>
    </row>
    <row r="923" ht="15.7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c r="AN923" s="14"/>
      <c r="AO923" s="14"/>
    </row>
    <row r="924" ht="15.7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row>
    <row r="925" ht="15.7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c r="AN925" s="14"/>
      <c r="AO925" s="14"/>
    </row>
    <row r="926" ht="15.7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c r="AN926" s="14"/>
      <c r="AO926" s="14"/>
    </row>
    <row r="927" ht="15.7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c r="AN927" s="14"/>
      <c r="AO927" s="14"/>
    </row>
    <row r="928" ht="15.7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928" s="14"/>
      <c r="AN928" s="14"/>
      <c r="AO928" s="14"/>
    </row>
    <row r="929" ht="15.7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c r="AN929" s="14"/>
      <c r="AO929" s="14"/>
    </row>
    <row r="930" ht="15.7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930" s="14"/>
      <c r="AN930" s="14"/>
      <c r="AO930" s="14"/>
    </row>
    <row r="931" ht="15.7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c r="AN931" s="14"/>
      <c r="AO931" s="14"/>
    </row>
    <row r="932" ht="15.7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row>
    <row r="933" ht="15.7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row>
    <row r="934" ht="15.7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c r="AN934" s="14"/>
      <c r="AO934" s="14"/>
    </row>
    <row r="935" ht="15.7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c r="AN935" s="14"/>
      <c r="AO935" s="14"/>
    </row>
    <row r="936" ht="15.7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c r="AN936" s="14"/>
      <c r="AO936" s="14"/>
    </row>
    <row r="937" ht="15.7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c r="AN937" s="14"/>
      <c r="AO937" s="14"/>
    </row>
    <row r="938" ht="15.7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938" s="14"/>
      <c r="AN938" s="14"/>
      <c r="AO938" s="14"/>
    </row>
    <row r="939" ht="15.7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939" s="14"/>
      <c r="AN939" s="14"/>
      <c r="AO939" s="14"/>
    </row>
    <row r="940" ht="15.7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c r="AN940" s="14"/>
      <c r="AO940" s="14"/>
    </row>
    <row r="941" ht="15.7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c r="AN941" s="14"/>
      <c r="AO941" s="14"/>
    </row>
    <row r="942" ht="15.7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14"/>
      <c r="AI942" s="14"/>
      <c r="AJ942" s="14"/>
      <c r="AK942" s="14"/>
      <c r="AL942" s="14"/>
      <c r="AM942" s="14"/>
      <c r="AN942" s="14"/>
      <c r="AO942" s="14"/>
    </row>
    <row r="943" ht="15.7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c r="AI943" s="14"/>
      <c r="AJ943" s="14"/>
      <c r="AK943" s="14"/>
      <c r="AL943" s="14"/>
      <c r="AM943" s="14"/>
      <c r="AN943" s="14"/>
      <c r="AO943" s="14"/>
    </row>
    <row r="944" ht="15.7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c r="AG944" s="14"/>
      <c r="AH944" s="14"/>
      <c r="AI944" s="14"/>
      <c r="AJ944" s="14"/>
      <c r="AK944" s="14"/>
      <c r="AL944" s="14"/>
      <c r="AM944" s="14"/>
      <c r="AN944" s="14"/>
      <c r="AO944" s="14"/>
    </row>
    <row r="945" ht="15.7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945" s="14"/>
      <c r="AN945" s="14"/>
      <c r="AO945" s="14"/>
    </row>
    <row r="946" ht="15.7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c r="AG946" s="14"/>
      <c r="AH946" s="14"/>
      <c r="AI946" s="14"/>
      <c r="AJ946" s="14"/>
      <c r="AK946" s="14"/>
      <c r="AL946" s="14"/>
      <c r="AM946" s="14"/>
      <c r="AN946" s="14"/>
      <c r="AO946" s="14"/>
    </row>
    <row r="947" ht="15.7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947" s="14"/>
      <c r="AN947" s="14"/>
      <c r="AO947" s="14"/>
    </row>
    <row r="948" ht="15.7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948" s="14"/>
      <c r="AN948" s="14"/>
      <c r="AO948" s="14"/>
    </row>
    <row r="949" ht="15.7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c r="AN949" s="14"/>
      <c r="AO949" s="14"/>
    </row>
    <row r="950" ht="15.7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950" s="14"/>
      <c r="AN950" s="14"/>
      <c r="AO950" s="14"/>
    </row>
    <row r="951" ht="15.7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c r="AI951" s="14"/>
      <c r="AJ951" s="14"/>
      <c r="AK951" s="14"/>
      <c r="AL951" s="14"/>
      <c r="AM951" s="14"/>
      <c r="AN951" s="14"/>
      <c r="AO951" s="14"/>
    </row>
    <row r="952" ht="15.7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row>
    <row r="953" ht="15.7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row>
    <row r="954" ht="15.7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c r="AG954" s="14"/>
      <c r="AH954" s="14"/>
      <c r="AI954" s="14"/>
      <c r="AJ954" s="14"/>
      <c r="AK954" s="14"/>
      <c r="AL954" s="14"/>
      <c r="AM954" s="14"/>
      <c r="AN954" s="14"/>
      <c r="AO954" s="14"/>
    </row>
    <row r="955" ht="15.7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c r="AG955" s="14"/>
      <c r="AH955" s="14"/>
      <c r="AI955" s="14"/>
      <c r="AJ955" s="14"/>
      <c r="AK955" s="14"/>
      <c r="AL955" s="14"/>
      <c r="AM955" s="14"/>
      <c r="AN955" s="14"/>
      <c r="AO955" s="14"/>
    </row>
    <row r="956" ht="15.7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956" s="14"/>
      <c r="AN956" s="14"/>
      <c r="AO956" s="14"/>
    </row>
    <row r="957" ht="15.7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c r="AH957" s="14"/>
      <c r="AI957" s="14"/>
      <c r="AJ957" s="14"/>
      <c r="AK957" s="14"/>
      <c r="AL957" s="14"/>
      <c r="AM957" s="14"/>
      <c r="AN957" s="14"/>
      <c r="AO957" s="14"/>
    </row>
    <row r="958" ht="15.7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958" s="14"/>
      <c r="AN958" s="14"/>
      <c r="AO958" s="14"/>
    </row>
    <row r="959" ht="15.7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959" s="14"/>
      <c r="AN959" s="14"/>
      <c r="AO959" s="14"/>
    </row>
    <row r="960" ht="15.7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960" s="14"/>
      <c r="AN960" s="14"/>
      <c r="AO960" s="14"/>
    </row>
    <row r="961" ht="15.7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961" s="14"/>
      <c r="AN961" s="14"/>
      <c r="AO961" s="14"/>
    </row>
    <row r="962" ht="15.7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c r="AH962" s="14"/>
      <c r="AI962" s="14"/>
      <c r="AJ962" s="14"/>
      <c r="AK962" s="14"/>
      <c r="AL962" s="14"/>
      <c r="AM962" s="14"/>
      <c r="AN962" s="14"/>
      <c r="AO962" s="14"/>
    </row>
    <row r="963" ht="15.7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c r="AG963" s="14"/>
      <c r="AH963" s="14"/>
      <c r="AI963" s="14"/>
      <c r="AJ963" s="14"/>
      <c r="AK963" s="14"/>
      <c r="AL963" s="14"/>
      <c r="AM963" s="14"/>
      <c r="AN963" s="14"/>
      <c r="AO963" s="14"/>
    </row>
    <row r="964" ht="15.7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c r="AG964" s="14"/>
      <c r="AH964" s="14"/>
      <c r="AI964" s="14"/>
      <c r="AJ964" s="14"/>
      <c r="AK964" s="14"/>
      <c r="AL964" s="14"/>
      <c r="AM964" s="14"/>
      <c r="AN964" s="14"/>
      <c r="AO964" s="14"/>
    </row>
    <row r="965" ht="15.7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c r="AK965" s="14"/>
      <c r="AL965" s="14"/>
      <c r="AM965" s="14"/>
      <c r="AN965" s="14"/>
      <c r="AO965" s="14"/>
    </row>
    <row r="966" ht="15.7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966" s="14"/>
      <c r="AN966" s="14"/>
      <c r="AO966" s="14"/>
    </row>
    <row r="967" ht="15.7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c r="AH967" s="14"/>
      <c r="AI967" s="14"/>
      <c r="AJ967" s="14"/>
      <c r="AK967" s="14"/>
      <c r="AL967" s="14"/>
      <c r="AM967" s="14"/>
      <c r="AN967" s="14"/>
      <c r="AO967" s="14"/>
    </row>
    <row r="968" ht="15.7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968" s="14"/>
      <c r="AN968" s="14"/>
      <c r="AO968" s="14"/>
    </row>
    <row r="969" ht="15.7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row>
    <row r="970" ht="15.7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row>
    <row r="971" ht="15.7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c r="AH971" s="14"/>
      <c r="AI971" s="14"/>
      <c r="AJ971" s="14"/>
      <c r="AK971" s="14"/>
      <c r="AL971" s="14"/>
      <c r="AM971" s="14"/>
      <c r="AN971" s="14"/>
      <c r="AO971" s="14"/>
    </row>
    <row r="972" ht="15.7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972" s="14"/>
      <c r="AN972" s="14"/>
      <c r="AO972" s="14"/>
    </row>
    <row r="973" ht="15.7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c r="AH973" s="14"/>
      <c r="AI973" s="14"/>
      <c r="AJ973" s="14"/>
      <c r="AK973" s="14"/>
      <c r="AL973" s="14"/>
      <c r="AM973" s="14"/>
      <c r="AN973" s="14"/>
      <c r="AO973" s="14"/>
    </row>
    <row r="974" ht="15.7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974" s="14"/>
      <c r="AN974" s="14"/>
      <c r="AO974" s="14"/>
    </row>
    <row r="975" ht="15.7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c r="AG975" s="14"/>
      <c r="AH975" s="14"/>
      <c r="AI975" s="14"/>
      <c r="AJ975" s="14"/>
      <c r="AK975" s="14"/>
      <c r="AL975" s="14"/>
      <c r="AM975" s="14"/>
      <c r="AN975" s="14"/>
      <c r="AO975" s="14"/>
    </row>
    <row r="976" ht="15.7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c r="AG976" s="14"/>
      <c r="AH976" s="14"/>
      <c r="AI976" s="14"/>
      <c r="AJ976" s="14"/>
      <c r="AK976" s="14"/>
      <c r="AL976" s="14"/>
      <c r="AM976" s="14"/>
      <c r="AN976" s="14"/>
      <c r="AO976" s="14"/>
    </row>
    <row r="977" ht="15.7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c r="AH977" s="14"/>
      <c r="AI977" s="14"/>
      <c r="AJ977" s="14"/>
      <c r="AK977" s="14"/>
      <c r="AL977" s="14"/>
      <c r="AM977" s="14"/>
      <c r="AN977" s="14"/>
      <c r="AO977" s="14"/>
    </row>
    <row r="978" ht="15.7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978" s="14"/>
      <c r="AN978" s="14"/>
      <c r="AO978" s="14"/>
    </row>
    <row r="979" ht="15.7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c r="AH979" s="14"/>
      <c r="AI979" s="14"/>
      <c r="AJ979" s="14"/>
      <c r="AK979" s="14"/>
      <c r="AL979" s="14"/>
      <c r="AM979" s="14"/>
      <c r="AN979" s="14"/>
      <c r="AO979" s="14"/>
    </row>
    <row r="980" ht="15.7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c r="AG980" s="14"/>
      <c r="AH980" s="14"/>
      <c r="AI980" s="14"/>
      <c r="AJ980" s="14"/>
      <c r="AK980" s="14"/>
      <c r="AL980" s="14"/>
      <c r="AM980" s="14"/>
      <c r="AN980" s="14"/>
      <c r="AO980" s="14"/>
    </row>
    <row r="981" ht="15.7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row>
    <row r="982" ht="15.7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row>
    <row r="983" ht="15.7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983" s="14"/>
      <c r="AN983" s="14"/>
      <c r="AO983" s="14"/>
    </row>
    <row r="984" ht="15.7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984" s="14"/>
      <c r="AN984" s="14"/>
      <c r="AO984" s="14"/>
    </row>
    <row r="985" ht="15.7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c r="AI985" s="14"/>
      <c r="AJ985" s="14"/>
      <c r="AK985" s="14"/>
      <c r="AL985" s="14"/>
      <c r="AM985" s="14"/>
      <c r="AN985" s="14"/>
      <c r="AO985" s="14"/>
    </row>
    <row r="986" ht="15.7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986" s="14"/>
      <c r="AN986" s="14"/>
      <c r="AO986" s="14"/>
    </row>
    <row r="987" ht="15.7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c r="AI987" s="14"/>
      <c r="AJ987" s="14"/>
      <c r="AK987" s="14"/>
      <c r="AL987" s="14"/>
      <c r="AM987" s="14"/>
      <c r="AN987" s="14"/>
      <c r="AO987" s="14"/>
    </row>
    <row r="988" ht="15.7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988" s="14"/>
      <c r="AN988" s="14"/>
      <c r="AO988" s="14"/>
    </row>
    <row r="989" ht="15.7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c r="AG989" s="14"/>
      <c r="AH989" s="14"/>
      <c r="AI989" s="14"/>
      <c r="AJ989" s="14"/>
      <c r="AK989" s="14"/>
      <c r="AL989" s="14"/>
      <c r="AM989" s="14"/>
      <c r="AN989" s="14"/>
      <c r="AO989" s="14"/>
    </row>
    <row r="990" ht="15.7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c r="AG990" s="14"/>
      <c r="AH990" s="14"/>
      <c r="AI990" s="14"/>
      <c r="AJ990" s="14"/>
      <c r="AK990" s="14"/>
      <c r="AL990" s="14"/>
      <c r="AM990" s="14"/>
      <c r="AN990" s="14"/>
      <c r="AO990" s="14"/>
    </row>
    <row r="991" ht="15.7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c r="AN991" s="14"/>
      <c r="AO991" s="14"/>
    </row>
    <row r="992" ht="15.7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992" s="14"/>
      <c r="AN992" s="14"/>
      <c r="AO992" s="14"/>
    </row>
    <row r="993" ht="15.7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993" s="14"/>
      <c r="AN993" s="14"/>
      <c r="AO993" s="14"/>
    </row>
    <row r="994" ht="15.7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c r="AK994" s="14"/>
      <c r="AL994" s="14"/>
      <c r="AM994" s="14"/>
      <c r="AN994" s="14"/>
      <c r="AO994" s="14"/>
    </row>
    <row r="995" ht="15.7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c r="AH995" s="14"/>
      <c r="AI995" s="14"/>
      <c r="AJ995" s="14"/>
      <c r="AK995" s="14"/>
      <c r="AL995" s="14"/>
      <c r="AM995" s="14"/>
      <c r="AN995" s="14"/>
      <c r="AO995" s="14"/>
    </row>
    <row r="996" ht="15.7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c r="AG996" s="14"/>
      <c r="AH996" s="14"/>
      <c r="AI996" s="14"/>
      <c r="AJ996" s="14"/>
      <c r="AK996" s="14"/>
      <c r="AL996" s="14"/>
      <c r="AM996" s="14"/>
      <c r="AN996" s="14"/>
      <c r="AO996" s="14"/>
    </row>
  </sheetData>
  <mergeCells count="7">
    <mergeCell ref="A1:C1"/>
    <mergeCell ref="E1:F1"/>
    <mergeCell ref="A3:A11"/>
    <mergeCell ref="A12:A19"/>
    <mergeCell ref="A20:A26"/>
    <mergeCell ref="A27:A32"/>
    <mergeCell ref="A33:A37"/>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2" width="18.13"/>
    <col customWidth="1" min="3" max="3" width="9.38"/>
    <col customWidth="1" min="4" max="6" width="35.63"/>
  </cols>
  <sheetData>
    <row r="1" ht="36.75" customHeight="1">
      <c r="A1" s="8" t="s">
        <v>622</v>
      </c>
      <c r="B1" s="9"/>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4"/>
    </row>
    <row r="2" ht="36.75" customHeight="1">
      <c r="A2" s="15" t="s">
        <v>9</v>
      </c>
      <c r="B2" s="15" t="s">
        <v>10</v>
      </c>
      <c r="C2" s="16" t="s">
        <v>11</v>
      </c>
      <c r="D2" s="17"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c r="AO2" s="14"/>
    </row>
    <row r="3">
      <c r="A3" s="66" t="s">
        <v>623</v>
      </c>
      <c r="B3" s="101" t="s">
        <v>197</v>
      </c>
      <c r="C3" s="102"/>
      <c r="D3" s="103" t="s">
        <v>624</v>
      </c>
      <c r="E3" s="103" t="s">
        <v>53</v>
      </c>
      <c r="F3" s="103" t="s">
        <v>54</v>
      </c>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61">
        <v>30.0</v>
      </c>
      <c r="AL3" s="70">
        <f t="shared" ref="AL3:AL36" si="1">(COUNTIF(G4:AJ4,"WT"))/$AK$3</f>
        <v>0</v>
      </c>
      <c r="AM3" s="70">
        <f t="shared" ref="AM3:AM36" si="2">(COUNTIF(G4:AJ4,"SU"))/$AK$3</f>
        <v>0</v>
      </c>
      <c r="AN3" s="70">
        <f t="shared" ref="AN3:AN36" si="3">(COUNTIF(G4:AJ4,"GD"))/$AK$3</f>
        <v>0</v>
      </c>
      <c r="AO3" s="14"/>
    </row>
    <row r="4">
      <c r="A4" s="31"/>
      <c r="B4" s="104" t="s">
        <v>625</v>
      </c>
      <c r="C4" s="93">
        <v>1.0</v>
      </c>
      <c r="D4" s="103" t="s">
        <v>626</v>
      </c>
      <c r="E4" s="103" t="s">
        <v>627</v>
      </c>
      <c r="F4" s="103" t="s">
        <v>628</v>
      </c>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L4" s="72">
        <f t="shared" si="1"/>
        <v>0</v>
      </c>
      <c r="AM4" s="72">
        <f t="shared" si="2"/>
        <v>0</v>
      </c>
      <c r="AN4" s="72">
        <f t="shared" si="3"/>
        <v>0</v>
      </c>
      <c r="AO4" s="14"/>
    </row>
    <row r="5">
      <c r="A5" s="38"/>
      <c r="B5" s="104" t="s">
        <v>629</v>
      </c>
      <c r="C5" s="93">
        <v>2.0</v>
      </c>
      <c r="D5" s="103" t="s">
        <v>630</v>
      </c>
      <c r="E5" s="103" t="s">
        <v>631</v>
      </c>
      <c r="F5" s="103" t="s">
        <v>632</v>
      </c>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13"/>
      <c r="AL5" s="70">
        <f t="shared" si="1"/>
        <v>0</v>
      </c>
      <c r="AM5" s="70">
        <f t="shared" si="2"/>
        <v>0</v>
      </c>
      <c r="AN5" s="70">
        <f t="shared" si="3"/>
        <v>0</v>
      </c>
      <c r="AO5" s="14"/>
    </row>
    <row r="6">
      <c r="A6" s="31"/>
      <c r="B6" s="104" t="s">
        <v>633</v>
      </c>
      <c r="C6" s="93">
        <v>3.0</v>
      </c>
      <c r="D6" s="103" t="s">
        <v>634</v>
      </c>
      <c r="E6" s="103" t="s">
        <v>635</v>
      </c>
      <c r="F6" s="103" t="s">
        <v>636</v>
      </c>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40"/>
      <c r="AL6" s="72">
        <f t="shared" si="1"/>
        <v>0</v>
      </c>
      <c r="AM6" s="72">
        <f t="shared" si="2"/>
        <v>0</v>
      </c>
      <c r="AN6" s="72">
        <f t="shared" si="3"/>
        <v>0</v>
      </c>
      <c r="AO6" s="14"/>
    </row>
    <row r="7">
      <c r="A7" s="38"/>
      <c r="B7" s="104" t="s">
        <v>637</v>
      </c>
      <c r="C7" s="93">
        <v>4.0</v>
      </c>
      <c r="D7" s="103" t="s">
        <v>638</v>
      </c>
      <c r="E7" s="103" t="s">
        <v>639</v>
      </c>
      <c r="F7" s="103" t="s">
        <v>640</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13"/>
      <c r="AL7" s="70">
        <f t="shared" si="1"/>
        <v>0</v>
      </c>
      <c r="AM7" s="70">
        <f t="shared" si="2"/>
        <v>0</v>
      </c>
      <c r="AN7" s="70">
        <f t="shared" si="3"/>
        <v>0</v>
      </c>
      <c r="AO7" s="14"/>
    </row>
    <row r="8">
      <c r="A8" s="31"/>
      <c r="B8" s="104" t="s">
        <v>641</v>
      </c>
      <c r="C8" s="93">
        <v>5.0</v>
      </c>
      <c r="D8" s="103" t="s">
        <v>642</v>
      </c>
      <c r="E8" s="103" t="s">
        <v>643</v>
      </c>
      <c r="F8" s="105" t="s">
        <v>644</v>
      </c>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40"/>
      <c r="AL8" s="72">
        <f t="shared" si="1"/>
        <v>0</v>
      </c>
      <c r="AM8" s="72">
        <f t="shared" si="2"/>
        <v>0</v>
      </c>
      <c r="AN8" s="72">
        <f t="shared" si="3"/>
        <v>0</v>
      </c>
      <c r="AO8" s="14"/>
    </row>
    <row r="9">
      <c r="A9" s="38"/>
      <c r="B9" s="104" t="s">
        <v>645</v>
      </c>
      <c r="C9" s="94">
        <v>6.0</v>
      </c>
      <c r="D9" s="103" t="s">
        <v>646</v>
      </c>
      <c r="E9" s="103" t="s">
        <v>647</v>
      </c>
      <c r="F9" s="103" t="s">
        <v>648</v>
      </c>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13"/>
      <c r="AL9" s="70">
        <f t="shared" si="1"/>
        <v>0</v>
      </c>
      <c r="AM9" s="70">
        <f t="shared" si="2"/>
        <v>0</v>
      </c>
      <c r="AN9" s="70">
        <f t="shared" si="3"/>
        <v>0</v>
      </c>
      <c r="AO9" s="14"/>
    </row>
    <row r="10">
      <c r="A10" s="31"/>
      <c r="B10" s="102" t="s">
        <v>649</v>
      </c>
      <c r="C10" s="94">
        <v>7.0</v>
      </c>
      <c r="D10" s="103" t="s">
        <v>650</v>
      </c>
      <c r="E10" s="103" t="s">
        <v>651</v>
      </c>
      <c r="F10" s="103" t="s">
        <v>652</v>
      </c>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40"/>
      <c r="AL10" s="72">
        <f t="shared" si="1"/>
        <v>0</v>
      </c>
      <c r="AM10" s="72">
        <f t="shared" si="2"/>
        <v>0</v>
      </c>
      <c r="AN10" s="72">
        <f t="shared" si="3"/>
        <v>0</v>
      </c>
      <c r="AO10" s="14"/>
    </row>
    <row r="11">
      <c r="A11" s="55"/>
      <c r="B11" s="104" t="s">
        <v>653</v>
      </c>
      <c r="C11" s="94">
        <v>8.0</v>
      </c>
      <c r="D11" s="103" t="s">
        <v>654</v>
      </c>
      <c r="E11" s="106" t="s">
        <v>655</v>
      </c>
      <c r="F11" s="103" t="s">
        <v>656</v>
      </c>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13"/>
      <c r="AL11" s="70">
        <f t="shared" si="1"/>
        <v>0</v>
      </c>
      <c r="AM11" s="70">
        <f t="shared" si="2"/>
        <v>0</v>
      </c>
      <c r="AN11" s="70">
        <f t="shared" si="3"/>
        <v>0</v>
      </c>
      <c r="AO11" s="14"/>
    </row>
    <row r="12">
      <c r="A12" s="74" t="s">
        <v>657</v>
      </c>
      <c r="B12" s="101" t="s">
        <v>658</v>
      </c>
      <c r="C12" s="93">
        <v>1.0</v>
      </c>
      <c r="D12" s="103" t="s">
        <v>659</v>
      </c>
      <c r="E12" s="106" t="s">
        <v>660</v>
      </c>
      <c r="F12" s="103" t="s">
        <v>661</v>
      </c>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40"/>
      <c r="AL12" s="72">
        <f t="shared" si="1"/>
        <v>0</v>
      </c>
      <c r="AM12" s="72">
        <f t="shared" si="2"/>
        <v>0</v>
      </c>
      <c r="AN12" s="72">
        <f t="shared" si="3"/>
        <v>0</v>
      </c>
      <c r="AO12" s="14"/>
    </row>
    <row r="13">
      <c r="A13" s="38"/>
      <c r="B13" s="104" t="s">
        <v>662</v>
      </c>
      <c r="C13" s="93">
        <v>2.0</v>
      </c>
      <c r="D13" s="103" t="s">
        <v>663</v>
      </c>
      <c r="E13" s="103" t="s">
        <v>664</v>
      </c>
      <c r="F13" s="103" t="s">
        <v>665</v>
      </c>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13"/>
      <c r="AL13" s="70">
        <f t="shared" si="1"/>
        <v>0</v>
      </c>
      <c r="AM13" s="70">
        <f t="shared" si="2"/>
        <v>0</v>
      </c>
      <c r="AN13" s="70">
        <f t="shared" si="3"/>
        <v>0</v>
      </c>
      <c r="AO13" s="14"/>
    </row>
    <row r="14">
      <c r="A14" s="31"/>
      <c r="B14" s="104" t="s">
        <v>666</v>
      </c>
      <c r="C14" s="93">
        <v>3.0</v>
      </c>
      <c r="D14" s="103" t="s">
        <v>667</v>
      </c>
      <c r="E14" s="103" t="s">
        <v>668</v>
      </c>
      <c r="F14" s="103" t="s">
        <v>669</v>
      </c>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40"/>
      <c r="AL14" s="72">
        <f t="shared" si="1"/>
        <v>0</v>
      </c>
      <c r="AM14" s="72">
        <f t="shared" si="2"/>
        <v>0</v>
      </c>
      <c r="AN14" s="72">
        <f t="shared" si="3"/>
        <v>0</v>
      </c>
      <c r="AO14" s="14"/>
    </row>
    <row r="15">
      <c r="A15" s="38"/>
      <c r="B15" s="104" t="s">
        <v>670</v>
      </c>
      <c r="C15" s="93">
        <v>4.0</v>
      </c>
      <c r="D15" s="103" t="s">
        <v>671</v>
      </c>
      <c r="E15" s="103" t="s">
        <v>672</v>
      </c>
      <c r="F15" s="103" t="s">
        <v>673</v>
      </c>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13"/>
      <c r="AL15" s="70">
        <f t="shared" si="1"/>
        <v>0</v>
      </c>
      <c r="AM15" s="70">
        <f t="shared" si="2"/>
        <v>0</v>
      </c>
      <c r="AN15" s="70">
        <f t="shared" si="3"/>
        <v>0</v>
      </c>
      <c r="AO15" s="14"/>
    </row>
    <row r="16">
      <c r="A16" s="31"/>
      <c r="B16" s="104" t="s">
        <v>674</v>
      </c>
      <c r="C16" s="93">
        <v>5.0</v>
      </c>
      <c r="D16" s="103" t="s">
        <v>675</v>
      </c>
      <c r="E16" s="103" t="s">
        <v>676</v>
      </c>
      <c r="F16" s="103" t="s">
        <v>677</v>
      </c>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40"/>
      <c r="AL16" s="72">
        <f t="shared" si="1"/>
        <v>0</v>
      </c>
      <c r="AM16" s="72">
        <f t="shared" si="2"/>
        <v>0</v>
      </c>
      <c r="AN16" s="72">
        <f t="shared" si="3"/>
        <v>0</v>
      </c>
      <c r="AO16" s="14"/>
    </row>
    <row r="17">
      <c r="A17" s="38"/>
      <c r="B17" s="104" t="s">
        <v>678</v>
      </c>
      <c r="C17" s="94">
        <v>6.0</v>
      </c>
      <c r="D17" s="103" t="s">
        <v>679</v>
      </c>
      <c r="E17" s="107" t="s">
        <v>680</v>
      </c>
      <c r="F17" s="107" t="s">
        <v>681</v>
      </c>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13"/>
      <c r="AL17" s="70">
        <f t="shared" si="1"/>
        <v>0</v>
      </c>
      <c r="AM17" s="70">
        <f t="shared" si="2"/>
        <v>0</v>
      </c>
      <c r="AN17" s="70">
        <f t="shared" si="3"/>
        <v>0</v>
      </c>
      <c r="AO17" s="14"/>
    </row>
    <row r="18">
      <c r="A18" s="42"/>
      <c r="B18" s="104" t="s">
        <v>682</v>
      </c>
      <c r="C18" s="94">
        <v>7.0</v>
      </c>
      <c r="D18" s="103" t="s">
        <v>683</v>
      </c>
      <c r="E18" s="103" t="s">
        <v>684</v>
      </c>
      <c r="F18" s="103" t="s">
        <v>685</v>
      </c>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40"/>
      <c r="AL18" s="72">
        <f t="shared" si="1"/>
        <v>0</v>
      </c>
      <c r="AM18" s="72">
        <f t="shared" si="2"/>
        <v>0</v>
      </c>
      <c r="AN18" s="72">
        <f t="shared" si="3"/>
        <v>0</v>
      </c>
      <c r="AO18" s="14"/>
    </row>
    <row r="19">
      <c r="A19" s="76" t="s">
        <v>686</v>
      </c>
      <c r="B19" s="102" t="s">
        <v>687</v>
      </c>
      <c r="C19" s="93">
        <v>1.0</v>
      </c>
      <c r="D19" s="103" t="s">
        <v>688</v>
      </c>
      <c r="E19" s="103" t="s">
        <v>689</v>
      </c>
      <c r="F19" s="103" t="s">
        <v>690</v>
      </c>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13"/>
      <c r="AL19" s="70">
        <f t="shared" si="1"/>
        <v>0</v>
      </c>
      <c r="AM19" s="70">
        <f t="shared" si="2"/>
        <v>0</v>
      </c>
      <c r="AN19" s="70">
        <f t="shared" si="3"/>
        <v>0</v>
      </c>
      <c r="AO19" s="14"/>
    </row>
    <row r="20">
      <c r="A20" s="49"/>
      <c r="B20" s="102" t="s">
        <v>691</v>
      </c>
      <c r="C20" s="93">
        <v>2.0</v>
      </c>
      <c r="D20" s="103" t="s">
        <v>692</v>
      </c>
      <c r="E20" s="103" t="s">
        <v>693</v>
      </c>
      <c r="F20" s="104" t="s">
        <v>694</v>
      </c>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40"/>
      <c r="AL20" s="72">
        <f t="shared" si="1"/>
        <v>0</v>
      </c>
      <c r="AM20" s="72">
        <f t="shared" si="2"/>
        <v>0</v>
      </c>
      <c r="AN20" s="72">
        <f t="shared" si="3"/>
        <v>0</v>
      </c>
      <c r="AO20" s="14"/>
    </row>
    <row r="21">
      <c r="A21" s="50"/>
      <c r="B21" s="102" t="s">
        <v>695</v>
      </c>
      <c r="C21" s="93">
        <v>3.0</v>
      </c>
      <c r="D21" s="103" t="s">
        <v>696</v>
      </c>
      <c r="E21" s="103" t="s">
        <v>697</v>
      </c>
      <c r="F21" s="103" t="s">
        <v>698</v>
      </c>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13"/>
      <c r="AL21" s="70">
        <f t="shared" si="1"/>
        <v>0</v>
      </c>
      <c r="AM21" s="70">
        <f t="shared" si="2"/>
        <v>0</v>
      </c>
      <c r="AN21" s="70">
        <f t="shared" si="3"/>
        <v>0</v>
      </c>
      <c r="AO21" s="14"/>
    </row>
    <row r="22">
      <c r="A22" s="49"/>
      <c r="B22" s="102" t="s">
        <v>699</v>
      </c>
      <c r="C22" s="93">
        <v>4.0</v>
      </c>
      <c r="D22" s="103" t="s">
        <v>700</v>
      </c>
      <c r="E22" s="103" t="s">
        <v>701</v>
      </c>
      <c r="F22" s="103" t="s">
        <v>702</v>
      </c>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40"/>
      <c r="AL22" s="72">
        <f t="shared" si="1"/>
        <v>0</v>
      </c>
      <c r="AM22" s="72">
        <f t="shared" si="2"/>
        <v>0</v>
      </c>
      <c r="AN22" s="72">
        <f t="shared" si="3"/>
        <v>0</v>
      </c>
      <c r="AO22" s="14"/>
    </row>
    <row r="23">
      <c r="A23" s="50"/>
      <c r="B23" s="102" t="s">
        <v>703</v>
      </c>
      <c r="C23" s="93">
        <v>5.0</v>
      </c>
      <c r="D23" s="103" t="s">
        <v>704</v>
      </c>
      <c r="E23" s="103" t="s">
        <v>705</v>
      </c>
      <c r="F23" s="103" t="s">
        <v>706</v>
      </c>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13"/>
      <c r="AL23" s="70">
        <f t="shared" si="1"/>
        <v>0</v>
      </c>
      <c r="AM23" s="70">
        <f t="shared" si="2"/>
        <v>0</v>
      </c>
      <c r="AN23" s="70">
        <f t="shared" si="3"/>
        <v>0</v>
      </c>
      <c r="AO23" s="14"/>
    </row>
    <row r="24">
      <c r="A24" s="49"/>
      <c r="B24" s="102" t="s">
        <v>707</v>
      </c>
      <c r="C24" s="94">
        <v>6.0</v>
      </c>
      <c r="D24" s="103" t="s">
        <v>708</v>
      </c>
      <c r="E24" s="103" t="s">
        <v>709</v>
      </c>
      <c r="F24" s="103" t="s">
        <v>710</v>
      </c>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40"/>
      <c r="AL24" s="72">
        <f t="shared" si="1"/>
        <v>0</v>
      </c>
      <c r="AM24" s="72">
        <f t="shared" si="2"/>
        <v>0</v>
      </c>
      <c r="AN24" s="72">
        <f t="shared" si="3"/>
        <v>0</v>
      </c>
      <c r="AO24" s="14"/>
    </row>
    <row r="25">
      <c r="A25" s="50"/>
      <c r="B25" s="104" t="s">
        <v>134</v>
      </c>
      <c r="C25" s="93">
        <v>7.0</v>
      </c>
      <c r="D25" s="103" t="s">
        <v>711</v>
      </c>
      <c r="E25" s="106" t="s">
        <v>712</v>
      </c>
      <c r="F25" s="103" t="s">
        <v>713</v>
      </c>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13"/>
      <c r="AL25" s="70">
        <f t="shared" si="1"/>
        <v>0</v>
      </c>
      <c r="AM25" s="70">
        <f t="shared" si="2"/>
        <v>0</v>
      </c>
      <c r="AN25" s="70">
        <f t="shared" si="3"/>
        <v>0</v>
      </c>
      <c r="AO25" s="14"/>
    </row>
    <row r="26">
      <c r="A26" s="79" t="s">
        <v>714</v>
      </c>
      <c r="B26" s="101" t="s">
        <v>715</v>
      </c>
      <c r="C26" s="93">
        <v>1.0</v>
      </c>
      <c r="D26" s="103" t="s">
        <v>716</v>
      </c>
      <c r="E26" s="106" t="s">
        <v>717</v>
      </c>
      <c r="F26" s="103" t="s">
        <v>718</v>
      </c>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40"/>
      <c r="AL26" s="72">
        <f t="shared" si="1"/>
        <v>0</v>
      </c>
      <c r="AM26" s="72">
        <f t="shared" si="2"/>
        <v>0</v>
      </c>
      <c r="AN26" s="72">
        <f t="shared" si="3"/>
        <v>0</v>
      </c>
      <c r="AO26" s="14"/>
    </row>
    <row r="27">
      <c r="A27" s="38"/>
      <c r="B27" s="104" t="s">
        <v>719</v>
      </c>
      <c r="C27" s="93">
        <v>2.0</v>
      </c>
      <c r="D27" s="103" t="s">
        <v>720</v>
      </c>
      <c r="E27" s="103" t="s">
        <v>721</v>
      </c>
      <c r="F27" s="103" t="s">
        <v>722</v>
      </c>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13"/>
      <c r="AL27" s="70">
        <f t="shared" si="1"/>
        <v>0</v>
      </c>
      <c r="AM27" s="70">
        <f t="shared" si="2"/>
        <v>0</v>
      </c>
      <c r="AN27" s="70">
        <f t="shared" si="3"/>
        <v>0</v>
      </c>
      <c r="AO27" s="14"/>
    </row>
    <row r="28">
      <c r="A28" s="31"/>
      <c r="B28" s="104" t="s">
        <v>723</v>
      </c>
      <c r="C28" s="93">
        <v>3.0</v>
      </c>
      <c r="D28" s="103" t="s">
        <v>724</v>
      </c>
      <c r="E28" s="103" t="s">
        <v>725</v>
      </c>
      <c r="F28" s="103" t="s">
        <v>726</v>
      </c>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40"/>
      <c r="AL28" s="72">
        <f t="shared" si="1"/>
        <v>0</v>
      </c>
      <c r="AM28" s="72">
        <f t="shared" si="2"/>
        <v>0</v>
      </c>
      <c r="AN28" s="72">
        <f t="shared" si="3"/>
        <v>0</v>
      </c>
      <c r="AO28" s="14"/>
    </row>
    <row r="29">
      <c r="A29" s="38"/>
      <c r="B29" s="104" t="s">
        <v>727</v>
      </c>
      <c r="C29" s="93">
        <v>4.0</v>
      </c>
      <c r="D29" s="103" t="s">
        <v>728</v>
      </c>
      <c r="E29" s="103" t="s">
        <v>729</v>
      </c>
      <c r="F29" s="103" t="s">
        <v>730</v>
      </c>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13"/>
      <c r="AL29" s="70">
        <f t="shared" si="1"/>
        <v>0</v>
      </c>
      <c r="AM29" s="70">
        <f t="shared" si="2"/>
        <v>0</v>
      </c>
      <c r="AN29" s="70">
        <f t="shared" si="3"/>
        <v>0</v>
      </c>
      <c r="AO29" s="14"/>
    </row>
    <row r="30">
      <c r="A30" s="31"/>
      <c r="B30" s="104" t="s">
        <v>731</v>
      </c>
      <c r="C30" s="93">
        <v>5.0</v>
      </c>
      <c r="D30" s="103" t="s">
        <v>732</v>
      </c>
      <c r="E30" s="103" t="s">
        <v>733</v>
      </c>
      <c r="F30" s="103" t="s">
        <v>734</v>
      </c>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40"/>
      <c r="AL30" s="72">
        <f t="shared" si="1"/>
        <v>0</v>
      </c>
      <c r="AM30" s="72">
        <f t="shared" si="2"/>
        <v>0</v>
      </c>
      <c r="AN30" s="72">
        <f t="shared" si="3"/>
        <v>0</v>
      </c>
      <c r="AO30" s="14"/>
    </row>
    <row r="31">
      <c r="A31" s="55"/>
      <c r="B31" s="104" t="s">
        <v>735</v>
      </c>
      <c r="C31" s="94">
        <v>6.0</v>
      </c>
      <c r="D31" s="103" t="s">
        <v>736</v>
      </c>
      <c r="E31" s="103" t="s">
        <v>737</v>
      </c>
      <c r="F31" s="103" t="s">
        <v>738</v>
      </c>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13"/>
      <c r="AL31" s="70">
        <f t="shared" si="1"/>
        <v>0</v>
      </c>
      <c r="AM31" s="70">
        <f t="shared" si="2"/>
        <v>0</v>
      </c>
      <c r="AN31" s="70">
        <f t="shared" si="3"/>
        <v>0</v>
      </c>
      <c r="AO31" s="14"/>
    </row>
    <row r="32">
      <c r="A32" s="81" t="s">
        <v>739</v>
      </c>
      <c r="B32" s="104" t="s">
        <v>740</v>
      </c>
      <c r="C32" s="93">
        <v>1.0</v>
      </c>
      <c r="D32" s="103" t="s">
        <v>741</v>
      </c>
      <c r="E32" s="103" t="s">
        <v>742</v>
      </c>
      <c r="F32" s="103" t="s">
        <v>743</v>
      </c>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40"/>
      <c r="AL32" s="72">
        <f t="shared" si="1"/>
        <v>0</v>
      </c>
      <c r="AM32" s="72">
        <f t="shared" si="2"/>
        <v>0</v>
      </c>
      <c r="AN32" s="72">
        <f t="shared" si="3"/>
        <v>0</v>
      </c>
      <c r="AO32" s="14"/>
    </row>
    <row r="33">
      <c r="A33" s="38"/>
      <c r="B33" s="104" t="s">
        <v>744</v>
      </c>
      <c r="C33" s="93">
        <v>2.0</v>
      </c>
      <c r="D33" s="103" t="s">
        <v>745</v>
      </c>
      <c r="E33" s="103" t="s">
        <v>746</v>
      </c>
      <c r="F33" s="103" t="s">
        <v>747</v>
      </c>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13"/>
      <c r="AL33" s="70">
        <f t="shared" si="1"/>
        <v>0</v>
      </c>
      <c r="AM33" s="70">
        <f t="shared" si="2"/>
        <v>0</v>
      </c>
      <c r="AN33" s="70">
        <f t="shared" si="3"/>
        <v>0</v>
      </c>
      <c r="AO33" s="14"/>
    </row>
    <row r="34">
      <c r="A34" s="31"/>
      <c r="B34" s="104" t="s">
        <v>748</v>
      </c>
      <c r="C34" s="93">
        <v>3.0</v>
      </c>
      <c r="D34" s="103" t="s">
        <v>749</v>
      </c>
      <c r="E34" s="103" t="s">
        <v>750</v>
      </c>
      <c r="F34" s="103" t="s">
        <v>751</v>
      </c>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40"/>
      <c r="AL34" s="72">
        <f t="shared" si="1"/>
        <v>0</v>
      </c>
      <c r="AM34" s="72">
        <f t="shared" si="2"/>
        <v>0</v>
      </c>
      <c r="AN34" s="72">
        <f t="shared" si="3"/>
        <v>0</v>
      </c>
      <c r="AO34" s="14"/>
    </row>
    <row r="35">
      <c r="A35" s="38"/>
      <c r="B35" s="104" t="s">
        <v>752</v>
      </c>
      <c r="C35" s="93">
        <v>4.0</v>
      </c>
      <c r="D35" s="106" t="s">
        <v>753</v>
      </c>
      <c r="E35" s="103" t="s">
        <v>754</v>
      </c>
      <c r="F35" s="103" t="s">
        <v>755</v>
      </c>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13"/>
      <c r="AL35" s="70">
        <f t="shared" si="1"/>
        <v>0</v>
      </c>
      <c r="AM35" s="70">
        <f t="shared" si="2"/>
        <v>0</v>
      </c>
      <c r="AN35" s="70">
        <f t="shared" si="3"/>
        <v>0</v>
      </c>
      <c r="AO35" s="14"/>
    </row>
    <row r="36">
      <c r="A36" s="42"/>
      <c r="B36" s="104" t="s">
        <v>756</v>
      </c>
      <c r="C36" s="93">
        <v>5.0</v>
      </c>
      <c r="D36" s="103" t="s">
        <v>757</v>
      </c>
      <c r="E36" s="103" t="s">
        <v>758</v>
      </c>
      <c r="F36" s="103" t="s">
        <v>759</v>
      </c>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40"/>
      <c r="AL36" s="72">
        <f t="shared" si="1"/>
        <v>0</v>
      </c>
      <c r="AM36" s="72">
        <f t="shared" si="2"/>
        <v>0</v>
      </c>
      <c r="AN36" s="72">
        <f t="shared" si="3"/>
        <v>0</v>
      </c>
      <c r="AO36" s="14"/>
    </row>
    <row r="37" ht="15.75" customHeight="1">
      <c r="A37" s="85"/>
      <c r="B37" s="13"/>
      <c r="C37" s="13"/>
      <c r="D37" s="13"/>
      <c r="E37" s="13"/>
      <c r="F37" s="86" t="s">
        <v>192</v>
      </c>
      <c r="G37" s="87">
        <f t="shared" ref="G37:AJ37" si="4">(COUNTIF(G4:G36,"GD")/34)</f>
        <v>0</v>
      </c>
      <c r="H37" s="87">
        <f t="shared" si="4"/>
        <v>0</v>
      </c>
      <c r="I37" s="87">
        <f t="shared" si="4"/>
        <v>0</v>
      </c>
      <c r="J37" s="87">
        <f t="shared" si="4"/>
        <v>0</v>
      </c>
      <c r="K37" s="87">
        <f t="shared" si="4"/>
        <v>0</v>
      </c>
      <c r="L37" s="87">
        <f t="shared" si="4"/>
        <v>0</v>
      </c>
      <c r="M37" s="87">
        <f t="shared" si="4"/>
        <v>0</v>
      </c>
      <c r="N37" s="87">
        <f t="shared" si="4"/>
        <v>0</v>
      </c>
      <c r="O37" s="87">
        <f t="shared" si="4"/>
        <v>0</v>
      </c>
      <c r="P37" s="87">
        <f t="shared" si="4"/>
        <v>0</v>
      </c>
      <c r="Q37" s="87">
        <f t="shared" si="4"/>
        <v>0</v>
      </c>
      <c r="R37" s="87">
        <f t="shared" si="4"/>
        <v>0</v>
      </c>
      <c r="S37" s="87">
        <f t="shared" si="4"/>
        <v>0</v>
      </c>
      <c r="T37" s="87">
        <f t="shared" si="4"/>
        <v>0</v>
      </c>
      <c r="U37" s="87">
        <f t="shared" si="4"/>
        <v>0</v>
      </c>
      <c r="V37" s="87">
        <f t="shared" si="4"/>
        <v>0</v>
      </c>
      <c r="W37" s="87">
        <f t="shared" si="4"/>
        <v>0</v>
      </c>
      <c r="X37" s="87">
        <f t="shared" si="4"/>
        <v>0</v>
      </c>
      <c r="Y37" s="87">
        <f t="shared" si="4"/>
        <v>0</v>
      </c>
      <c r="Z37" s="87">
        <f t="shared" si="4"/>
        <v>0</v>
      </c>
      <c r="AA37" s="87">
        <f t="shared" si="4"/>
        <v>0</v>
      </c>
      <c r="AB37" s="87">
        <f t="shared" si="4"/>
        <v>0</v>
      </c>
      <c r="AC37" s="87">
        <f t="shared" si="4"/>
        <v>0</v>
      </c>
      <c r="AD37" s="87">
        <f t="shared" si="4"/>
        <v>0</v>
      </c>
      <c r="AE37" s="87">
        <f t="shared" si="4"/>
        <v>0</v>
      </c>
      <c r="AF37" s="87">
        <f t="shared" si="4"/>
        <v>0</v>
      </c>
      <c r="AG37" s="87">
        <f t="shared" si="4"/>
        <v>0</v>
      </c>
      <c r="AH37" s="87">
        <f t="shared" si="4"/>
        <v>0</v>
      </c>
      <c r="AI37" s="87">
        <f t="shared" si="4"/>
        <v>0</v>
      </c>
      <c r="AJ37" s="87">
        <f t="shared" si="4"/>
        <v>0</v>
      </c>
      <c r="AK37" s="13"/>
      <c r="AL37" s="70"/>
      <c r="AM37" s="70"/>
      <c r="AN37" s="70"/>
      <c r="AO37" s="14"/>
    </row>
    <row r="38" ht="15.75" customHeight="1">
      <c r="A38" s="63"/>
      <c r="B38" s="40"/>
      <c r="C38" s="40"/>
      <c r="D38" s="40"/>
      <c r="E38" s="40"/>
      <c r="F38" s="58" t="s">
        <v>193</v>
      </c>
      <c r="G38" s="88">
        <f t="shared" ref="G38:AJ38" si="5">(COUNTIF(G4:G36,"SU")/34)</f>
        <v>0</v>
      </c>
      <c r="H38" s="88">
        <f t="shared" si="5"/>
        <v>0</v>
      </c>
      <c r="I38" s="88">
        <f t="shared" si="5"/>
        <v>0</v>
      </c>
      <c r="J38" s="88">
        <f t="shared" si="5"/>
        <v>0</v>
      </c>
      <c r="K38" s="88">
        <f t="shared" si="5"/>
        <v>0</v>
      </c>
      <c r="L38" s="88">
        <f t="shared" si="5"/>
        <v>0</v>
      </c>
      <c r="M38" s="88">
        <f t="shared" si="5"/>
        <v>0</v>
      </c>
      <c r="N38" s="88">
        <f t="shared" si="5"/>
        <v>0</v>
      </c>
      <c r="O38" s="88">
        <f t="shared" si="5"/>
        <v>0</v>
      </c>
      <c r="P38" s="88">
        <f t="shared" si="5"/>
        <v>0</v>
      </c>
      <c r="Q38" s="88">
        <f t="shared" si="5"/>
        <v>0</v>
      </c>
      <c r="R38" s="88">
        <f t="shared" si="5"/>
        <v>0</v>
      </c>
      <c r="S38" s="88">
        <f t="shared" si="5"/>
        <v>0</v>
      </c>
      <c r="T38" s="88">
        <f t="shared" si="5"/>
        <v>0</v>
      </c>
      <c r="U38" s="88">
        <f t="shared" si="5"/>
        <v>0</v>
      </c>
      <c r="V38" s="88">
        <f t="shared" si="5"/>
        <v>0</v>
      </c>
      <c r="W38" s="88">
        <f t="shared" si="5"/>
        <v>0</v>
      </c>
      <c r="X38" s="88">
        <f t="shared" si="5"/>
        <v>0</v>
      </c>
      <c r="Y38" s="88">
        <f t="shared" si="5"/>
        <v>0</v>
      </c>
      <c r="Z38" s="88">
        <f t="shared" si="5"/>
        <v>0</v>
      </c>
      <c r="AA38" s="88">
        <f t="shared" si="5"/>
        <v>0</v>
      </c>
      <c r="AB38" s="88">
        <f t="shared" si="5"/>
        <v>0</v>
      </c>
      <c r="AC38" s="88">
        <f t="shared" si="5"/>
        <v>0</v>
      </c>
      <c r="AD38" s="88">
        <f t="shared" si="5"/>
        <v>0</v>
      </c>
      <c r="AE38" s="88">
        <f t="shared" si="5"/>
        <v>0</v>
      </c>
      <c r="AF38" s="88">
        <f t="shared" si="5"/>
        <v>0</v>
      </c>
      <c r="AG38" s="88">
        <f t="shared" si="5"/>
        <v>0</v>
      </c>
      <c r="AH38" s="88">
        <f t="shared" si="5"/>
        <v>0</v>
      </c>
      <c r="AI38" s="88">
        <f t="shared" si="5"/>
        <v>0</v>
      </c>
      <c r="AJ38" s="88">
        <f t="shared" si="5"/>
        <v>0</v>
      </c>
      <c r="AK38" s="40"/>
      <c r="AL38" s="72"/>
      <c r="AM38" s="72"/>
      <c r="AN38" s="72"/>
      <c r="AO38" s="14"/>
    </row>
    <row r="39" ht="15.75" customHeight="1">
      <c r="A39" s="60"/>
      <c r="B39" s="13"/>
      <c r="C39" s="13"/>
      <c r="D39" s="13"/>
      <c r="E39" s="13"/>
      <c r="F39" s="61" t="s">
        <v>194</v>
      </c>
      <c r="G39" s="87">
        <f t="shared" ref="G39:AJ39" si="6">(COUNTIF(G4:G36,"WT")/34)</f>
        <v>0</v>
      </c>
      <c r="H39" s="87">
        <f t="shared" si="6"/>
        <v>0</v>
      </c>
      <c r="I39" s="87">
        <f t="shared" si="6"/>
        <v>0</v>
      </c>
      <c r="J39" s="87">
        <f t="shared" si="6"/>
        <v>0</v>
      </c>
      <c r="K39" s="87">
        <f t="shared" si="6"/>
        <v>0</v>
      </c>
      <c r="L39" s="87">
        <f t="shared" si="6"/>
        <v>0</v>
      </c>
      <c r="M39" s="87">
        <f t="shared" si="6"/>
        <v>0</v>
      </c>
      <c r="N39" s="87">
        <f t="shared" si="6"/>
        <v>0</v>
      </c>
      <c r="O39" s="87">
        <f t="shared" si="6"/>
        <v>0</v>
      </c>
      <c r="P39" s="87">
        <f t="shared" si="6"/>
        <v>0</v>
      </c>
      <c r="Q39" s="87">
        <f t="shared" si="6"/>
        <v>0</v>
      </c>
      <c r="R39" s="87">
        <f t="shared" si="6"/>
        <v>0</v>
      </c>
      <c r="S39" s="87">
        <f t="shared" si="6"/>
        <v>0</v>
      </c>
      <c r="T39" s="87">
        <f t="shared" si="6"/>
        <v>0</v>
      </c>
      <c r="U39" s="87">
        <f t="shared" si="6"/>
        <v>0</v>
      </c>
      <c r="V39" s="87">
        <f t="shared" si="6"/>
        <v>0</v>
      </c>
      <c r="W39" s="87">
        <f t="shared" si="6"/>
        <v>0</v>
      </c>
      <c r="X39" s="87">
        <f t="shared" si="6"/>
        <v>0</v>
      </c>
      <c r="Y39" s="87">
        <f t="shared" si="6"/>
        <v>0</v>
      </c>
      <c r="Z39" s="87">
        <f t="shared" si="6"/>
        <v>0</v>
      </c>
      <c r="AA39" s="87">
        <f t="shared" si="6"/>
        <v>0</v>
      </c>
      <c r="AB39" s="87">
        <f t="shared" si="6"/>
        <v>0</v>
      </c>
      <c r="AC39" s="87">
        <f t="shared" si="6"/>
        <v>0</v>
      </c>
      <c r="AD39" s="87">
        <f t="shared" si="6"/>
        <v>0</v>
      </c>
      <c r="AE39" s="87">
        <f t="shared" si="6"/>
        <v>0</v>
      </c>
      <c r="AF39" s="87">
        <f t="shared" si="6"/>
        <v>0</v>
      </c>
      <c r="AG39" s="87">
        <f t="shared" si="6"/>
        <v>0</v>
      </c>
      <c r="AH39" s="87">
        <f t="shared" si="6"/>
        <v>0</v>
      </c>
      <c r="AI39" s="87">
        <f t="shared" si="6"/>
        <v>0</v>
      </c>
      <c r="AJ39" s="87">
        <f t="shared" si="6"/>
        <v>0</v>
      </c>
      <c r="AK39" s="13"/>
      <c r="AL39" s="13"/>
      <c r="AM39" s="13"/>
      <c r="AN39" s="13"/>
      <c r="AO39" s="14"/>
    </row>
    <row r="40" ht="15.75" customHeight="1">
      <c r="A40" s="64"/>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14"/>
    </row>
    <row r="41" ht="15.75" customHeight="1">
      <c r="A41" s="64"/>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14"/>
    </row>
    <row r="42" ht="15.75" customHeight="1">
      <c r="A42" s="64"/>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14"/>
    </row>
    <row r="43" ht="15.75" customHeight="1">
      <c r="A43" s="64"/>
      <c r="B43" s="14"/>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14"/>
    </row>
    <row r="44" ht="15.75" customHeight="1">
      <c r="A44" s="64"/>
      <c r="B44" s="14"/>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14"/>
    </row>
    <row r="45" ht="15.75" customHeight="1">
      <c r="A45" s="64"/>
      <c r="B45" s="14"/>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14"/>
    </row>
    <row r="46" ht="15.75" customHeight="1">
      <c r="A46" s="64"/>
      <c r="B46" s="14"/>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14"/>
    </row>
    <row r="47" ht="15.75" customHeight="1">
      <c r="A47" s="64"/>
      <c r="B47" s="14"/>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14"/>
    </row>
    <row r="48" ht="15.75" customHeight="1">
      <c r="A48" s="64"/>
      <c r="B48" s="14"/>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14"/>
    </row>
    <row r="49" ht="15.75" customHeight="1">
      <c r="A49" s="64"/>
      <c r="B49" s="14"/>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14"/>
    </row>
    <row r="50" ht="15.75" customHeight="1">
      <c r="A50" s="64"/>
      <c r="B50" s="14"/>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14"/>
    </row>
    <row r="51" ht="15.75" customHeight="1">
      <c r="A51" s="64"/>
      <c r="B51" s="14"/>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14"/>
    </row>
    <row r="52" ht="15.75" customHeight="1">
      <c r="A52" s="64"/>
      <c r="B52" s="14"/>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14"/>
    </row>
    <row r="53" ht="15.75" customHeight="1">
      <c r="A53" s="64"/>
      <c r="B53" s="14"/>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14"/>
    </row>
    <row r="54" ht="15.75" customHeight="1">
      <c r="A54" s="64"/>
      <c r="B54" s="14"/>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14"/>
    </row>
    <row r="55" ht="15.75" customHeight="1">
      <c r="A55" s="64"/>
      <c r="B55" s="14"/>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14"/>
    </row>
    <row r="56" ht="15.75" customHeight="1">
      <c r="A56" s="64"/>
      <c r="B56" s="14"/>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14"/>
    </row>
    <row r="57" ht="15.75" customHeight="1">
      <c r="A57" s="64"/>
      <c r="B57" s="14"/>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14"/>
    </row>
    <row r="58" ht="15.75" customHeight="1">
      <c r="A58" s="64"/>
      <c r="B58" s="14"/>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14"/>
    </row>
    <row r="59" ht="15.75" customHeight="1">
      <c r="A59" s="64"/>
      <c r="B59" s="14"/>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14"/>
    </row>
    <row r="60" ht="15.75" customHeight="1">
      <c r="A60" s="64"/>
      <c r="B60" s="14"/>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14"/>
    </row>
    <row r="61" ht="15.75" customHeight="1">
      <c r="A61" s="64"/>
      <c r="B61" s="14"/>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14"/>
    </row>
    <row r="62" ht="15.75" customHeight="1">
      <c r="A62" s="64"/>
      <c r="B62" s="14"/>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14"/>
    </row>
    <row r="63" ht="15.75" customHeight="1">
      <c r="A63" s="64"/>
      <c r="B63" s="14"/>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14"/>
    </row>
    <row r="64" ht="15.75" customHeight="1">
      <c r="A64" s="64"/>
      <c r="B64" s="14"/>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14"/>
    </row>
    <row r="65" ht="15.75" customHeight="1">
      <c r="A65" s="64"/>
      <c r="B65" s="14"/>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14"/>
    </row>
    <row r="66" ht="15.75" customHeight="1">
      <c r="A66" s="64"/>
      <c r="B66" s="14"/>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14"/>
    </row>
    <row r="67" ht="15.75" customHeight="1">
      <c r="A67" s="64"/>
      <c r="B67" s="14"/>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14"/>
    </row>
    <row r="68" ht="15.75" customHeight="1">
      <c r="A68" s="64"/>
      <c r="B68" s="14"/>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14"/>
    </row>
    <row r="69" ht="15.75" customHeight="1">
      <c r="A69" s="64"/>
      <c r="B69" s="14"/>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14"/>
    </row>
    <row r="70" ht="15.75" customHeight="1">
      <c r="A70" s="64"/>
      <c r="B70" s="14"/>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14"/>
    </row>
    <row r="71" ht="15.75" customHeight="1">
      <c r="A71" s="64"/>
      <c r="B71" s="14"/>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14"/>
    </row>
    <row r="72" ht="15.75" customHeight="1">
      <c r="A72" s="64"/>
      <c r="B72" s="14"/>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14"/>
    </row>
    <row r="73" ht="15.75" customHeight="1">
      <c r="A73" s="64"/>
      <c r="B73" s="14"/>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14"/>
    </row>
    <row r="74" ht="15.75" customHeight="1">
      <c r="A74" s="64"/>
      <c r="B74" s="14"/>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14"/>
    </row>
    <row r="75" ht="15.75" customHeight="1">
      <c r="A75" s="64"/>
      <c r="B75" s="14"/>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14"/>
    </row>
    <row r="76" ht="15.75" customHeight="1">
      <c r="A76" s="64"/>
      <c r="B76" s="14"/>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14"/>
    </row>
    <row r="77" ht="15.75" customHeight="1">
      <c r="A77" s="64"/>
      <c r="B77" s="14"/>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14"/>
    </row>
    <row r="78" ht="15.75" customHeight="1">
      <c r="A78" s="64"/>
      <c r="B78" s="14"/>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14"/>
    </row>
    <row r="79" ht="15.75" customHeight="1">
      <c r="A79" s="64"/>
      <c r="B79" s="14"/>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14"/>
    </row>
    <row r="80" ht="15.75" customHeight="1">
      <c r="A80" s="64"/>
      <c r="B80" s="14"/>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14"/>
    </row>
    <row r="81" ht="15.75" customHeight="1">
      <c r="A81" s="64"/>
      <c r="B81" s="14"/>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14"/>
    </row>
    <row r="82" ht="15.75" customHeight="1">
      <c r="A82" s="64"/>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14"/>
    </row>
    <row r="83" ht="15.75" customHeight="1">
      <c r="A83" s="64"/>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14"/>
    </row>
    <row r="84" ht="15.75" customHeight="1">
      <c r="A84" s="64"/>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14"/>
    </row>
    <row r="85" ht="15.75" customHeight="1">
      <c r="A85" s="64"/>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14"/>
    </row>
    <row r="86" ht="15.75" customHeight="1">
      <c r="A86" s="64"/>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14"/>
    </row>
    <row r="87" ht="15.75" customHeight="1">
      <c r="A87" s="64"/>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14"/>
    </row>
    <row r="88" ht="15.75" customHeight="1">
      <c r="A88" s="64"/>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14"/>
    </row>
    <row r="89" ht="15.75" customHeight="1">
      <c r="A89" s="64"/>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14"/>
    </row>
    <row r="90" ht="15.75" customHeight="1">
      <c r="A90" s="64"/>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14"/>
    </row>
    <row r="91" ht="15.75" customHeight="1">
      <c r="A91" s="64"/>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14"/>
    </row>
    <row r="92" ht="15.75" customHeight="1">
      <c r="A92" s="64"/>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14"/>
    </row>
    <row r="93" ht="15.75" customHeight="1">
      <c r="A93" s="64"/>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14"/>
    </row>
    <row r="94" ht="15.75" customHeight="1">
      <c r="A94" s="64"/>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14"/>
    </row>
    <row r="95" ht="15.75" customHeight="1">
      <c r="A95" s="64"/>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14"/>
    </row>
    <row r="96" ht="15.75" customHeight="1">
      <c r="A96" s="64"/>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14"/>
    </row>
    <row r="97" ht="15.75" customHeight="1">
      <c r="A97" s="64"/>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14"/>
    </row>
    <row r="98" ht="15.75" customHeight="1">
      <c r="A98" s="64"/>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14"/>
    </row>
    <row r="99" ht="15.75" customHeight="1">
      <c r="A99" s="64"/>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14"/>
    </row>
    <row r="100" ht="15.75" customHeight="1">
      <c r="A100" s="64"/>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14"/>
    </row>
    <row r="101" ht="15.75" customHeight="1">
      <c r="A101" s="64"/>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14"/>
    </row>
    <row r="102" ht="15.75" customHeight="1">
      <c r="A102" s="64"/>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14"/>
    </row>
    <row r="103" ht="15.75" customHeight="1">
      <c r="A103" s="64"/>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14"/>
    </row>
    <row r="104" ht="15.75" customHeight="1">
      <c r="A104" s="64"/>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14"/>
    </row>
    <row r="105" ht="15.75" customHeight="1">
      <c r="A105" s="64"/>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14"/>
    </row>
    <row r="106" ht="15.75" customHeight="1">
      <c r="A106" s="64"/>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14"/>
    </row>
    <row r="107" ht="15.75" customHeight="1">
      <c r="A107" s="64"/>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14"/>
    </row>
    <row r="108" ht="15.75" customHeight="1">
      <c r="A108" s="64"/>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14"/>
    </row>
    <row r="109" ht="15.75" customHeight="1">
      <c r="A109" s="64"/>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14"/>
    </row>
    <row r="110" ht="15.75" customHeight="1">
      <c r="A110" s="64"/>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14"/>
    </row>
    <row r="111" ht="15.75" customHeight="1">
      <c r="A111" s="64"/>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14"/>
    </row>
    <row r="112" ht="15.75" customHeight="1">
      <c r="A112" s="64"/>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14"/>
    </row>
    <row r="113" ht="15.75" customHeight="1">
      <c r="A113" s="64"/>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14"/>
    </row>
    <row r="114" ht="15.75" customHeight="1">
      <c r="A114" s="64"/>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14"/>
    </row>
    <row r="115" ht="15.75" customHeight="1">
      <c r="A115" s="64"/>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14"/>
    </row>
    <row r="116" ht="15.75" customHeight="1">
      <c r="A116" s="64"/>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14"/>
    </row>
    <row r="117" ht="15.75" customHeight="1">
      <c r="A117" s="64"/>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14"/>
    </row>
    <row r="118" ht="15.75" customHeight="1">
      <c r="A118" s="64"/>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14"/>
    </row>
    <row r="119" ht="15.75" customHeight="1">
      <c r="A119" s="64"/>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14"/>
    </row>
    <row r="120" ht="15.75" customHeight="1">
      <c r="A120" s="64"/>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14"/>
    </row>
    <row r="121" ht="15.75" customHeight="1">
      <c r="A121" s="64"/>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14"/>
    </row>
    <row r="122" ht="15.75" customHeight="1">
      <c r="A122" s="64"/>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14"/>
    </row>
    <row r="123" ht="15.75" customHeight="1">
      <c r="A123" s="64"/>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14"/>
    </row>
    <row r="124" ht="15.75" customHeight="1">
      <c r="A124" s="64"/>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14"/>
    </row>
    <row r="125" ht="15.75" customHeight="1">
      <c r="A125" s="64"/>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14"/>
    </row>
    <row r="126" ht="15.75" customHeight="1">
      <c r="A126" s="64"/>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14"/>
    </row>
    <row r="127" ht="15.75" customHeight="1">
      <c r="A127" s="64"/>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14"/>
    </row>
    <row r="128" ht="15.75" customHeight="1">
      <c r="A128" s="64"/>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14"/>
    </row>
    <row r="129" ht="15.75" customHeight="1">
      <c r="A129" s="64"/>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14"/>
    </row>
    <row r="130" ht="15.75" customHeight="1">
      <c r="A130" s="64"/>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14"/>
    </row>
    <row r="131" ht="15.75" customHeight="1">
      <c r="A131" s="64"/>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14"/>
    </row>
    <row r="132" ht="15.75" customHeight="1">
      <c r="A132" s="64"/>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14"/>
    </row>
    <row r="133" ht="15.75" customHeight="1">
      <c r="A133" s="64"/>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14"/>
    </row>
    <row r="134" ht="15.75" customHeight="1">
      <c r="A134" s="64"/>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14"/>
    </row>
    <row r="135" ht="15.75" customHeight="1">
      <c r="A135" s="64"/>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14"/>
    </row>
    <row r="136" ht="15.75" customHeight="1">
      <c r="A136" s="64"/>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14"/>
    </row>
    <row r="137" ht="15.75" customHeight="1">
      <c r="A137" s="64"/>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14"/>
    </row>
    <row r="138" ht="15.75" customHeight="1">
      <c r="A138" s="64"/>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14"/>
    </row>
    <row r="139" ht="15.75" customHeight="1">
      <c r="A139" s="64"/>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14"/>
    </row>
    <row r="140" ht="15.75" customHeight="1">
      <c r="A140" s="64"/>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14"/>
    </row>
    <row r="141" ht="15.75" customHeight="1">
      <c r="A141" s="64"/>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14"/>
    </row>
    <row r="142" ht="15.75" customHeight="1">
      <c r="A142" s="64"/>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14"/>
    </row>
    <row r="143" ht="15.75" customHeight="1">
      <c r="A143" s="64"/>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14"/>
    </row>
    <row r="144" ht="15.75" customHeight="1">
      <c r="A144" s="64"/>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14"/>
    </row>
    <row r="145" ht="15.75" customHeight="1">
      <c r="A145" s="64"/>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14"/>
    </row>
    <row r="146" ht="15.75" customHeight="1">
      <c r="A146" s="64"/>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14"/>
    </row>
    <row r="147" ht="15.75" customHeight="1">
      <c r="A147" s="64"/>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14"/>
    </row>
    <row r="148" ht="15.75" customHeight="1">
      <c r="A148" s="64"/>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14"/>
    </row>
    <row r="149" ht="15.75" customHeight="1">
      <c r="A149" s="64"/>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14"/>
    </row>
    <row r="150" ht="15.75" customHeight="1">
      <c r="A150" s="64"/>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14"/>
    </row>
    <row r="151" ht="15.75" customHeight="1">
      <c r="A151" s="64"/>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14"/>
    </row>
    <row r="152" ht="15.75" customHeight="1">
      <c r="A152" s="64"/>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14"/>
    </row>
    <row r="153" ht="15.75" customHeight="1">
      <c r="A153" s="64"/>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14"/>
    </row>
    <row r="154" ht="15.75" customHeight="1">
      <c r="A154" s="64"/>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14"/>
    </row>
    <row r="155" ht="15.75" customHeight="1">
      <c r="A155" s="64"/>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14"/>
    </row>
    <row r="156" ht="15.75" customHeight="1">
      <c r="A156" s="64"/>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14"/>
    </row>
    <row r="157" ht="15.75" customHeight="1">
      <c r="A157" s="64"/>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14"/>
    </row>
    <row r="158" ht="15.75" customHeight="1">
      <c r="A158" s="64"/>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14"/>
    </row>
    <row r="159" ht="15.75" customHeight="1">
      <c r="A159" s="64"/>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14"/>
    </row>
    <row r="160" ht="15.75" customHeight="1">
      <c r="A160" s="64"/>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14"/>
    </row>
    <row r="161" ht="15.75" customHeight="1">
      <c r="A161" s="64"/>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14"/>
    </row>
    <row r="162" ht="15.75" customHeight="1">
      <c r="A162" s="64"/>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14"/>
    </row>
    <row r="163" ht="15.75" customHeight="1">
      <c r="A163" s="64"/>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14"/>
    </row>
    <row r="164" ht="15.75" customHeight="1">
      <c r="A164" s="64"/>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14"/>
    </row>
    <row r="165" ht="15.75" customHeight="1">
      <c r="A165" s="64"/>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14"/>
    </row>
    <row r="166" ht="15.75" customHeight="1">
      <c r="A166" s="64"/>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14"/>
    </row>
    <row r="167" ht="15.75" customHeight="1">
      <c r="A167" s="64"/>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14"/>
    </row>
    <row r="168" ht="15.75" customHeight="1">
      <c r="A168" s="64"/>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14"/>
    </row>
    <row r="169" ht="15.75" customHeight="1">
      <c r="A169" s="64"/>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14"/>
    </row>
    <row r="170" ht="15.75" customHeight="1">
      <c r="A170" s="64"/>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14"/>
    </row>
    <row r="171" ht="15.75" customHeight="1">
      <c r="A171" s="64"/>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14"/>
    </row>
    <row r="172" ht="15.75" customHeight="1">
      <c r="A172" s="64"/>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14"/>
    </row>
    <row r="173" ht="15.75" customHeight="1">
      <c r="A173" s="64"/>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14"/>
    </row>
    <row r="174" ht="15.75" customHeight="1">
      <c r="A174" s="64"/>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14"/>
    </row>
    <row r="175" ht="15.75" customHeight="1">
      <c r="A175" s="64"/>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14"/>
    </row>
    <row r="176" ht="15.75" customHeight="1">
      <c r="A176" s="64"/>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14"/>
    </row>
    <row r="177" ht="15.75" customHeight="1">
      <c r="A177" s="64"/>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14"/>
    </row>
    <row r="178" ht="15.75" customHeight="1">
      <c r="A178" s="64"/>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14"/>
    </row>
    <row r="179" ht="15.75" customHeight="1">
      <c r="A179" s="64"/>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14"/>
    </row>
    <row r="180" ht="15.75" customHeight="1">
      <c r="A180" s="64"/>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14"/>
    </row>
    <row r="181" ht="15.75" customHeight="1">
      <c r="A181" s="64"/>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14"/>
    </row>
    <row r="182" ht="15.75" customHeight="1">
      <c r="A182" s="64"/>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14"/>
    </row>
    <row r="183" ht="15.75" customHeight="1">
      <c r="A183" s="64"/>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14"/>
    </row>
    <row r="184" ht="15.75" customHeight="1">
      <c r="A184" s="64"/>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14"/>
    </row>
    <row r="185" ht="15.75" customHeight="1">
      <c r="A185" s="64"/>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14"/>
    </row>
    <row r="186" ht="15.75" customHeight="1">
      <c r="A186" s="64"/>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14"/>
    </row>
    <row r="187" ht="15.75" customHeight="1">
      <c r="A187" s="64"/>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14"/>
    </row>
    <row r="188" ht="15.75" customHeight="1">
      <c r="A188" s="64"/>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14"/>
    </row>
    <row r="189" ht="15.75" customHeight="1">
      <c r="A189" s="64"/>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14"/>
    </row>
    <row r="190" ht="15.75" customHeight="1">
      <c r="A190" s="64"/>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14"/>
    </row>
    <row r="191" ht="15.75" customHeight="1">
      <c r="A191" s="64"/>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14"/>
    </row>
    <row r="192" ht="15.75" customHeight="1">
      <c r="A192" s="64"/>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14"/>
    </row>
    <row r="193" ht="15.75" customHeight="1">
      <c r="A193" s="64"/>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14"/>
    </row>
    <row r="194" ht="15.75" customHeight="1">
      <c r="A194" s="64"/>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14"/>
    </row>
    <row r="195" ht="15.75" customHeight="1">
      <c r="A195" s="64"/>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14"/>
    </row>
    <row r="196" ht="15.75" customHeight="1">
      <c r="A196" s="64"/>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14"/>
    </row>
    <row r="197" ht="15.75" customHeight="1">
      <c r="A197" s="64"/>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14"/>
    </row>
    <row r="198" ht="15.75" customHeight="1">
      <c r="A198" s="64"/>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14"/>
    </row>
    <row r="199" ht="15.75" customHeight="1">
      <c r="A199" s="64"/>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14"/>
    </row>
    <row r="200" ht="15.75" customHeight="1">
      <c r="A200" s="64"/>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14"/>
    </row>
    <row r="201" ht="15.75" customHeight="1">
      <c r="A201" s="64"/>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14"/>
    </row>
    <row r="202" ht="15.75" customHeight="1">
      <c r="A202" s="64"/>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14"/>
    </row>
    <row r="203" ht="15.75" customHeight="1">
      <c r="A203" s="64"/>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14"/>
    </row>
    <row r="204" ht="15.75" customHeight="1">
      <c r="A204" s="64"/>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14"/>
    </row>
    <row r="205" ht="15.75" customHeight="1">
      <c r="A205" s="64"/>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14"/>
    </row>
    <row r="206" ht="15.75" customHeight="1">
      <c r="A206" s="64"/>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14"/>
    </row>
    <row r="207" ht="15.75" customHeight="1">
      <c r="A207" s="64"/>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14"/>
    </row>
    <row r="208" ht="15.75" customHeight="1">
      <c r="A208" s="64"/>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14"/>
    </row>
    <row r="209" ht="15.75" customHeight="1">
      <c r="A209" s="64"/>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14"/>
    </row>
    <row r="210" ht="15.75" customHeight="1">
      <c r="A210" s="64"/>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14"/>
    </row>
    <row r="211" ht="15.75" customHeight="1">
      <c r="A211" s="64"/>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14"/>
    </row>
    <row r="212" ht="15.75" customHeight="1">
      <c r="A212" s="64"/>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14"/>
    </row>
    <row r="213" ht="15.75" customHeight="1">
      <c r="A213" s="64"/>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14"/>
    </row>
    <row r="214" ht="15.75" customHeight="1">
      <c r="A214" s="64"/>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14"/>
    </row>
    <row r="215" ht="15.75" customHeight="1">
      <c r="A215" s="64"/>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14"/>
    </row>
    <row r="216" ht="15.75" customHeight="1">
      <c r="A216" s="64"/>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14"/>
    </row>
    <row r="217" ht="15.75" customHeight="1">
      <c r="A217" s="64"/>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14"/>
    </row>
    <row r="218" ht="15.75" customHeight="1">
      <c r="A218" s="64"/>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14"/>
    </row>
    <row r="219" ht="15.75" customHeight="1">
      <c r="A219" s="64"/>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14"/>
    </row>
    <row r="220" ht="15.75" customHeight="1">
      <c r="A220" s="64"/>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14"/>
    </row>
    <row r="221" ht="15.75" customHeight="1">
      <c r="A221" s="64"/>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14"/>
    </row>
    <row r="222" ht="15.75" customHeight="1">
      <c r="A222" s="64"/>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14"/>
    </row>
    <row r="223" ht="15.75" customHeight="1">
      <c r="A223" s="64"/>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14"/>
    </row>
    <row r="224" ht="15.75" customHeight="1">
      <c r="A224" s="64"/>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14"/>
    </row>
    <row r="225" ht="15.75" customHeight="1">
      <c r="A225" s="64"/>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14"/>
    </row>
    <row r="226" ht="15.75" customHeight="1">
      <c r="A226" s="64"/>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14"/>
    </row>
    <row r="227" ht="15.75" customHeight="1">
      <c r="A227" s="64"/>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14"/>
    </row>
    <row r="228" ht="15.75" customHeight="1">
      <c r="A228" s="64"/>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14"/>
    </row>
    <row r="229" ht="15.75" customHeight="1">
      <c r="A229" s="64"/>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14"/>
    </row>
    <row r="230" ht="15.75" customHeight="1">
      <c r="A230" s="64"/>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14"/>
    </row>
    <row r="231" ht="15.75" customHeight="1">
      <c r="A231" s="64"/>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14"/>
    </row>
    <row r="232" ht="15.75" customHeight="1">
      <c r="A232" s="64"/>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14"/>
    </row>
    <row r="233" ht="15.75" customHeight="1">
      <c r="A233" s="64"/>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14"/>
    </row>
    <row r="234" ht="15.75" customHeight="1">
      <c r="A234" s="64"/>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14"/>
    </row>
    <row r="235" ht="15.75" customHeight="1">
      <c r="A235" s="64"/>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14"/>
    </row>
    <row r="236" ht="15.75" customHeight="1">
      <c r="A236" s="64"/>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14"/>
    </row>
    <row r="237" ht="15.75" customHeight="1">
      <c r="A237" s="64"/>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14"/>
    </row>
    <row r="238" ht="15.75" customHeight="1">
      <c r="A238" s="64"/>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14"/>
    </row>
    <row r="239" ht="15.75" customHeight="1">
      <c r="A239" s="64"/>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14"/>
    </row>
    <row r="240" ht="15.7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row>
    <row r="241" ht="15.7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row>
    <row r="242" ht="15.7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row>
    <row r="243" ht="15.7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row>
    <row r="244" ht="15.7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row>
    <row r="245" ht="15.7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row>
    <row r="246" ht="15.7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row>
    <row r="247" ht="15.7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row>
    <row r="248" ht="15.7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row>
    <row r="249" ht="15.7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row>
    <row r="250" ht="15.7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row>
    <row r="251" ht="15.7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row>
    <row r="252" ht="15.7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row>
    <row r="253" ht="15.7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row>
    <row r="254" ht="15.7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row>
    <row r="255" ht="15.7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row>
    <row r="256" ht="15.7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row>
    <row r="257" ht="15.7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row>
    <row r="258" ht="15.7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row>
    <row r="259" ht="15.7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row>
    <row r="260" ht="15.7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row>
    <row r="261" ht="15.7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row>
    <row r="262" ht="15.7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row>
    <row r="263" ht="15.7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row>
    <row r="264" ht="15.7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row>
    <row r="265" ht="15.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row>
    <row r="266" ht="15.7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row>
    <row r="267" ht="15.7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row>
    <row r="268" ht="15.7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row>
    <row r="269" ht="15.7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row>
    <row r="270" ht="15.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row>
    <row r="271" ht="15.7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row>
    <row r="272" ht="15.7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row>
    <row r="273" ht="15.7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row>
    <row r="274" ht="15.7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row>
    <row r="275" ht="15.7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row>
    <row r="276" ht="15.7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row>
    <row r="277" ht="15.7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row>
    <row r="278" ht="15.7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row>
    <row r="279" ht="15.7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row>
    <row r="280" ht="15.7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row>
    <row r="281" ht="15.7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row>
    <row r="282" ht="15.7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row>
    <row r="283" ht="15.7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row>
    <row r="284" ht="15.7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row>
    <row r="285" ht="15.7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row>
    <row r="286" ht="15.7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row>
    <row r="287" ht="15.7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row>
    <row r="288" ht="15.7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row>
    <row r="289" ht="15.7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row>
    <row r="290" ht="15.7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row>
    <row r="291" ht="15.7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row>
    <row r="292" ht="15.7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row>
    <row r="293" ht="15.7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row>
    <row r="294" ht="15.7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row>
    <row r="295" ht="15.7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row>
    <row r="296" ht="15.7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row>
    <row r="297" ht="15.7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row>
    <row r="298" ht="15.7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row>
    <row r="299" ht="15.7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row>
    <row r="300" ht="15.7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row>
    <row r="301" ht="15.7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row>
    <row r="302" ht="15.7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row>
    <row r="303" ht="15.7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row>
    <row r="304" ht="15.7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row>
    <row r="305" ht="15.7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row>
    <row r="306" ht="15.7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row>
    <row r="307" ht="15.7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row>
    <row r="308" ht="15.7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row>
    <row r="309" ht="15.7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row>
    <row r="310" ht="15.7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row>
    <row r="311" ht="15.7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row>
    <row r="312" ht="15.7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row>
    <row r="313" ht="15.7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row>
    <row r="314" ht="15.7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row>
    <row r="315" ht="15.7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row>
    <row r="316" ht="15.7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row>
    <row r="317" ht="15.7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row>
    <row r="318" ht="15.7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row>
    <row r="319" ht="15.7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row>
    <row r="320" ht="15.7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row>
    <row r="321" ht="15.7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row>
    <row r="322" ht="15.7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row>
    <row r="323" ht="15.7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row>
    <row r="324" ht="15.7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row>
    <row r="325" ht="15.7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row>
    <row r="326" ht="15.7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row>
    <row r="327" ht="15.7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row>
    <row r="328" ht="15.7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row>
    <row r="329" ht="15.7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row>
    <row r="330" ht="15.7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row>
    <row r="331" ht="15.7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row>
    <row r="332" ht="15.7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row>
    <row r="333" ht="15.7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row>
    <row r="334" ht="15.7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row>
    <row r="335" ht="15.7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row>
    <row r="336" ht="15.7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row>
    <row r="337" ht="15.7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row>
    <row r="338" ht="15.7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row>
    <row r="339" ht="15.7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row>
    <row r="340" ht="15.7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row>
    <row r="341" ht="15.7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row>
    <row r="342" ht="15.7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row>
    <row r="343" ht="15.7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row>
    <row r="344" ht="15.7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row>
    <row r="345" ht="15.7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row>
    <row r="346" ht="15.7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row>
    <row r="347" ht="15.7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row>
    <row r="348" ht="15.7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row>
    <row r="349" ht="15.7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row>
    <row r="350" ht="15.7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row>
    <row r="351" ht="15.7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row>
    <row r="352" ht="15.7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row>
    <row r="353" ht="15.7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row>
    <row r="354" ht="15.7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row>
    <row r="355" ht="15.7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row>
    <row r="356" ht="15.7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row>
    <row r="357" ht="15.7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row>
    <row r="358" ht="15.7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row>
    <row r="359" ht="15.7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row>
    <row r="360" ht="15.7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row>
    <row r="361" ht="15.7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row>
    <row r="362" ht="15.7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row>
    <row r="363" ht="15.7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row>
    <row r="364" ht="15.7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row>
    <row r="365" ht="15.7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row>
    <row r="366" ht="15.7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row>
    <row r="367" ht="15.7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row>
    <row r="368" ht="15.7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row>
    <row r="369" ht="15.7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row>
    <row r="370" ht="15.7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row>
    <row r="371" ht="15.7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row>
    <row r="372" ht="15.7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row>
    <row r="373" ht="15.7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row>
    <row r="374" ht="15.7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row>
    <row r="375" ht="15.7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row>
    <row r="376" ht="15.7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row>
    <row r="377" ht="15.7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row>
    <row r="378" ht="15.7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row>
    <row r="379" ht="15.7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row>
    <row r="380" ht="15.7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row>
    <row r="381" ht="15.7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row>
    <row r="382" ht="15.7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row>
    <row r="383" ht="15.7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row>
    <row r="384" ht="15.7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row>
    <row r="385" ht="15.7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row>
    <row r="386" ht="15.7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row>
    <row r="387" ht="15.7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row>
    <row r="388" ht="15.7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row>
    <row r="389" ht="15.7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row>
    <row r="390" ht="15.7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row>
    <row r="391" ht="15.7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row>
    <row r="392" ht="15.7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row>
    <row r="393" ht="15.7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row>
    <row r="394" ht="15.7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row>
    <row r="395" ht="15.7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row>
    <row r="396" ht="15.7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row>
    <row r="397" ht="15.7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row>
    <row r="398" ht="15.7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row>
    <row r="399" ht="15.7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row>
    <row r="400" ht="15.7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row>
    <row r="401" ht="15.7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row>
    <row r="402" ht="15.7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row>
    <row r="403" ht="15.7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row>
    <row r="404" ht="15.7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row>
    <row r="405" ht="15.7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row>
    <row r="406" ht="15.7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row>
    <row r="407" ht="15.7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row>
    <row r="408" ht="15.7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row>
    <row r="409" ht="15.7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row>
    <row r="410" ht="15.7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row>
    <row r="411" ht="15.7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row>
    <row r="412" ht="15.7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row>
    <row r="413" ht="15.7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row>
    <row r="414" ht="15.7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row>
    <row r="415" ht="15.7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row>
    <row r="416" ht="15.7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row>
    <row r="417" ht="15.7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row>
    <row r="418" ht="15.7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row>
    <row r="419" ht="15.7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row>
    <row r="420" ht="15.7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row>
    <row r="421" ht="15.7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row>
    <row r="422" ht="15.7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row>
    <row r="423" ht="15.7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row>
    <row r="424" ht="15.7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row>
    <row r="425" ht="15.7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row>
    <row r="426" ht="15.7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row>
    <row r="427" ht="15.7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row>
    <row r="428" ht="15.7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row>
    <row r="429" ht="15.7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row>
    <row r="430" ht="15.7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row>
    <row r="431" ht="15.7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row>
    <row r="432" ht="15.7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row>
    <row r="433" ht="15.7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row>
    <row r="434" ht="15.7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row>
    <row r="435" ht="15.7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row>
    <row r="436" ht="15.7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row>
    <row r="437" ht="15.7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row>
    <row r="438" ht="15.7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row>
    <row r="439" ht="15.7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row>
    <row r="440" ht="15.7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row>
    <row r="441" ht="15.7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row>
    <row r="442" ht="15.7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row>
    <row r="443" ht="15.7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row>
    <row r="444" ht="15.7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row>
    <row r="445" ht="15.7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row>
    <row r="446" ht="15.7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row>
    <row r="447" ht="15.7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row>
    <row r="448" ht="15.7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row>
    <row r="449" ht="15.7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row>
    <row r="450" ht="15.7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row>
    <row r="451" ht="15.7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row>
    <row r="452" ht="15.7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row>
    <row r="453" ht="15.7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row>
    <row r="454" ht="15.7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row>
    <row r="455" ht="15.7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row>
    <row r="456" ht="15.7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row>
    <row r="457" ht="15.7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row>
    <row r="458" ht="15.7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row>
    <row r="459" ht="15.7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row>
    <row r="460" ht="15.7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row>
    <row r="461" ht="15.7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row>
    <row r="462" ht="15.7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row>
    <row r="463" ht="15.7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row>
    <row r="464" ht="15.7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row>
    <row r="465" ht="15.7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row>
    <row r="466" ht="15.7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row>
    <row r="467" ht="15.7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row>
    <row r="468" ht="15.7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row>
    <row r="469" ht="15.7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row>
    <row r="470" ht="15.7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row>
    <row r="471" ht="15.7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row>
    <row r="472" ht="15.7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row>
    <row r="473" ht="15.7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row>
    <row r="474" ht="15.7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row>
    <row r="475" ht="15.7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row>
    <row r="476" ht="15.7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row>
    <row r="477" ht="15.7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row>
    <row r="478" ht="15.7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row>
    <row r="479" ht="15.7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row>
    <row r="480" ht="15.7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row>
    <row r="481" ht="15.7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row>
    <row r="482" ht="15.7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row>
    <row r="483" ht="15.7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row>
    <row r="484" ht="15.7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row>
    <row r="485" ht="15.7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row>
    <row r="486" ht="15.7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row>
    <row r="487" ht="15.7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row>
    <row r="488" ht="15.7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row>
    <row r="489" ht="15.7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row>
    <row r="490" ht="15.7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row>
    <row r="491" ht="15.7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row>
    <row r="492" ht="15.7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row>
    <row r="493" ht="15.7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row>
    <row r="494" ht="15.7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row>
    <row r="495" ht="15.7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row>
    <row r="496" ht="15.7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row>
    <row r="497" ht="15.7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row>
    <row r="498" ht="15.7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row>
    <row r="499" ht="15.7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row>
    <row r="500" ht="15.7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row>
    <row r="501" ht="15.7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row>
    <row r="502" ht="15.7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row>
    <row r="503" ht="15.7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row>
    <row r="504" ht="15.7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row>
    <row r="505" ht="15.7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row>
    <row r="506" ht="15.7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row>
    <row r="507" ht="15.7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row>
    <row r="508" ht="15.7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row>
    <row r="509" ht="15.7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row>
    <row r="510" ht="15.7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row>
    <row r="511" ht="15.7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row>
    <row r="512" ht="15.7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row>
    <row r="513" ht="15.7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row>
    <row r="514" ht="15.7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row>
    <row r="515" ht="15.7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row>
    <row r="516" ht="15.7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row>
    <row r="517" ht="15.7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row>
    <row r="518" ht="15.7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row>
    <row r="519" ht="15.7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row>
    <row r="520" ht="15.7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row>
    <row r="521" ht="15.7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row>
    <row r="522" ht="15.7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row>
    <row r="523" ht="15.7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row>
    <row r="524" ht="15.7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row>
    <row r="525" ht="15.7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row>
    <row r="526" ht="15.7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row>
    <row r="527" ht="15.7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row>
    <row r="528" ht="15.7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row>
    <row r="529" ht="15.7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row>
    <row r="530" ht="15.7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row>
    <row r="531" ht="15.7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row>
    <row r="532" ht="15.7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row>
    <row r="533" ht="15.7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row>
    <row r="534" ht="15.7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row>
    <row r="535" ht="15.7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row>
    <row r="536" ht="15.7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row>
    <row r="537" ht="15.7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row>
    <row r="538" ht="15.7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row>
    <row r="539" ht="15.7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row>
    <row r="540" ht="15.7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c r="AK540" s="14"/>
      <c r="AL540" s="14"/>
      <c r="AM540" s="14"/>
      <c r="AN540" s="14"/>
      <c r="AO540" s="14"/>
    </row>
    <row r="541" ht="15.7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c r="AN541" s="14"/>
      <c r="AO541" s="14"/>
    </row>
    <row r="542" ht="15.7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c r="AN542" s="14"/>
      <c r="AO542" s="14"/>
    </row>
    <row r="543" ht="15.7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row>
    <row r="544" ht="15.7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c r="AN544" s="14"/>
      <c r="AO544" s="14"/>
    </row>
    <row r="545" ht="15.7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545" s="14"/>
      <c r="AN545" s="14"/>
      <c r="AO545" s="14"/>
    </row>
    <row r="546" ht="15.7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546" s="14"/>
      <c r="AN546" s="14"/>
      <c r="AO546" s="14"/>
    </row>
    <row r="547" ht="15.7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547" s="14"/>
      <c r="AN547" s="14"/>
      <c r="AO547" s="14"/>
    </row>
    <row r="548" ht="15.7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c r="AN548" s="14"/>
      <c r="AO548" s="14"/>
    </row>
    <row r="549" ht="15.7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549" s="14"/>
      <c r="AN549" s="14"/>
      <c r="AO549" s="14"/>
    </row>
    <row r="550" ht="15.7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c r="AN550" s="14"/>
      <c r="AO550" s="14"/>
    </row>
    <row r="551" ht="15.7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row>
    <row r="552" ht="15.7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row>
    <row r="553" ht="15.7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row>
    <row r="554" ht="15.7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row>
    <row r="555" ht="15.7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row>
    <row r="556" ht="15.7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row>
    <row r="557" ht="15.7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row>
    <row r="558" ht="15.7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row>
    <row r="559" ht="15.7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row>
    <row r="560" ht="15.7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row>
    <row r="561" ht="15.7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row>
    <row r="562" ht="15.7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row>
    <row r="563" ht="15.7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row>
    <row r="564" ht="15.7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row>
    <row r="565" ht="15.7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row>
    <row r="566" ht="15.7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row>
    <row r="567" ht="15.7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row>
    <row r="568" ht="15.7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row>
    <row r="569" ht="15.7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row>
    <row r="570" ht="15.7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row>
    <row r="571" ht="15.7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row>
    <row r="572" ht="15.7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row>
    <row r="573" ht="15.7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row>
    <row r="574" ht="15.7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row>
    <row r="575" ht="15.7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row>
    <row r="576" ht="15.7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row>
    <row r="577" ht="15.7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row>
    <row r="578" ht="15.7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row>
    <row r="579" ht="15.7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row>
    <row r="580" ht="15.7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row>
    <row r="581" ht="15.7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row>
    <row r="582" ht="15.7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row>
    <row r="583" ht="15.7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row>
    <row r="584" ht="15.7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row>
    <row r="585" ht="15.7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row>
    <row r="586" ht="15.7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row>
    <row r="587" ht="15.7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row>
    <row r="588" ht="15.7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row>
    <row r="589" ht="15.7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row>
    <row r="590" ht="15.7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row>
    <row r="591" ht="15.7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row>
    <row r="592" ht="15.7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row>
    <row r="593" ht="15.7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row>
    <row r="594" ht="15.7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row>
    <row r="595" ht="15.7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row>
    <row r="596" ht="15.7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row>
    <row r="597" ht="15.7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row>
    <row r="598" ht="15.7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row>
    <row r="599" ht="15.7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row>
    <row r="600" ht="15.7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row>
    <row r="601" ht="15.7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row>
    <row r="602" ht="15.7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row>
    <row r="603" ht="15.7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row>
    <row r="604" ht="15.7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row>
    <row r="605" ht="15.7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row>
    <row r="606" ht="15.7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row>
    <row r="607" ht="15.7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row>
    <row r="608" ht="15.7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row>
    <row r="609" ht="15.7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row>
    <row r="610" ht="15.7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row>
    <row r="611" ht="15.7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row>
    <row r="612" ht="15.7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row>
    <row r="613" ht="15.7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row>
    <row r="614" ht="15.7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row>
    <row r="615" ht="15.7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row>
    <row r="616" ht="15.7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c r="AN616" s="14"/>
      <c r="AO616" s="14"/>
    </row>
    <row r="617" ht="15.7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c r="AN617" s="14"/>
      <c r="AO617" s="14"/>
    </row>
    <row r="618" ht="15.7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row>
    <row r="619" ht="15.7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row>
    <row r="620" ht="15.7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c r="AN620" s="14"/>
      <c r="AO620" s="14"/>
    </row>
    <row r="621" ht="15.7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row>
    <row r="622" ht="15.7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row>
    <row r="623" ht="15.7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c r="AN623" s="14"/>
      <c r="AO623" s="14"/>
    </row>
    <row r="624" ht="15.7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row>
    <row r="625" ht="15.7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row>
    <row r="626" ht="15.7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row>
    <row r="627" ht="15.7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row>
    <row r="628" ht="15.7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row>
    <row r="629" ht="15.7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row>
    <row r="630" ht="15.7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row>
    <row r="631" ht="15.7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row>
    <row r="632" ht="15.7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row>
    <row r="633" ht="15.7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row>
    <row r="634" ht="15.7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row>
    <row r="635" ht="15.7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row>
    <row r="636" ht="15.7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row>
    <row r="637" ht="15.7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row>
    <row r="638" ht="15.7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row>
    <row r="639" ht="15.7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row>
    <row r="640" ht="15.7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row>
    <row r="641" ht="15.7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c r="AN641" s="14"/>
      <c r="AO641" s="14"/>
    </row>
    <row r="642" ht="15.7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row>
    <row r="643" ht="15.7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row>
    <row r="644" ht="15.7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row>
    <row r="645" ht="15.7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row>
    <row r="646" ht="15.7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row>
    <row r="647" ht="15.7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row>
    <row r="648" ht="15.7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row>
    <row r="649" ht="15.7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row>
    <row r="650" ht="15.7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row>
    <row r="651" ht="15.7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row>
    <row r="652" ht="15.7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row>
    <row r="653" ht="15.7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row>
    <row r="654" ht="15.7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row>
    <row r="655" ht="15.7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row>
    <row r="656" ht="15.7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row>
    <row r="657" ht="15.7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row>
    <row r="658" ht="15.7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row>
    <row r="659" ht="15.7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row>
    <row r="660" ht="15.7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row>
    <row r="661" ht="15.7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row>
    <row r="662" ht="15.7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row>
    <row r="663" ht="15.7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row>
    <row r="664" ht="15.7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row>
    <row r="665" ht="15.7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row>
    <row r="666" ht="15.7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row>
    <row r="667" ht="15.7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row>
    <row r="668" ht="15.7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row>
    <row r="669" ht="15.7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row>
    <row r="670" ht="15.7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row>
    <row r="671" ht="15.7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row>
    <row r="672" ht="15.7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row>
    <row r="673" ht="15.7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row>
    <row r="674" ht="15.7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row>
    <row r="675" ht="15.7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row>
    <row r="676" ht="15.7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row>
    <row r="677" ht="15.7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row>
    <row r="678" ht="15.7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row>
    <row r="679" ht="15.7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row>
    <row r="680" ht="15.7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row>
    <row r="681" ht="15.7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row>
    <row r="682" ht="15.7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row>
    <row r="683" ht="15.7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row>
    <row r="684" ht="15.7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row>
    <row r="685" ht="15.7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row>
    <row r="686" ht="15.7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row>
    <row r="687" ht="15.7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row>
    <row r="688" ht="15.7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row>
    <row r="689" ht="15.7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row>
    <row r="690" ht="15.7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row>
    <row r="691" ht="15.7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row>
    <row r="692" ht="15.7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row>
    <row r="693" ht="15.7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row>
    <row r="694" ht="15.7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row>
    <row r="695" ht="15.7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row>
    <row r="696" ht="15.7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row>
    <row r="697" ht="15.7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row>
    <row r="698" ht="15.7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row>
    <row r="699" ht="15.7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row>
    <row r="700" ht="15.7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row>
    <row r="701" ht="15.7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row>
    <row r="702" ht="15.7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row>
    <row r="703" ht="15.7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row>
    <row r="704" ht="15.7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row>
    <row r="705" ht="15.7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row>
    <row r="706" ht="15.7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row>
    <row r="707" ht="15.7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row>
    <row r="708" ht="15.7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row>
    <row r="709" ht="15.7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row>
    <row r="710" ht="15.7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row>
    <row r="711" ht="15.7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row>
    <row r="712" ht="15.7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row>
    <row r="713" ht="15.7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row>
    <row r="714" ht="15.7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row>
    <row r="715" ht="15.7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row>
    <row r="716" ht="15.7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row>
    <row r="717" ht="15.7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row>
    <row r="718" ht="15.7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row>
    <row r="719" ht="15.7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row>
    <row r="720" ht="15.7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row>
    <row r="721" ht="15.7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row>
    <row r="722" ht="15.7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row>
    <row r="723" ht="15.7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row>
    <row r="724" ht="15.7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row>
    <row r="725" ht="15.7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row>
    <row r="726" ht="15.7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row>
    <row r="727" ht="15.7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row>
    <row r="728" ht="15.7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row>
    <row r="729" ht="15.7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row>
    <row r="730" ht="15.7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row>
    <row r="731" ht="15.7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row>
    <row r="732" ht="15.7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row>
    <row r="733" ht="15.7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row>
    <row r="734" ht="15.7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row>
    <row r="735" ht="15.7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row>
    <row r="736" ht="15.7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row>
    <row r="737" ht="15.7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row>
    <row r="738" ht="15.7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row>
    <row r="739" ht="15.7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row>
    <row r="740" ht="15.7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row>
    <row r="741" ht="15.7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row>
    <row r="742" ht="15.7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row>
    <row r="743" ht="15.7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row>
    <row r="744" ht="15.7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row>
    <row r="745" ht="15.7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row>
    <row r="746" ht="15.7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row>
    <row r="747" ht="15.7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row>
    <row r="748" ht="15.7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row>
    <row r="749" ht="15.7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row>
    <row r="750" ht="15.7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row>
    <row r="751" ht="15.7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row>
    <row r="752" ht="15.7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row>
    <row r="753" ht="15.7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row>
    <row r="754" ht="15.7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row>
    <row r="755" ht="15.7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row>
    <row r="756" ht="15.7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row>
    <row r="757" ht="15.7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row>
    <row r="758" ht="15.7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row>
    <row r="759" ht="15.7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row>
    <row r="760" ht="15.7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row>
    <row r="761" ht="15.7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c r="AN761" s="14"/>
      <c r="AO761" s="14"/>
    </row>
    <row r="762" ht="15.7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row>
    <row r="763" ht="15.7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row>
    <row r="764" ht="15.7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row>
    <row r="765" ht="15.7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row>
    <row r="766" ht="15.7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row>
    <row r="767" ht="15.7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row>
    <row r="768" ht="15.7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row>
    <row r="769" ht="15.7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row>
    <row r="770" ht="15.7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row>
    <row r="771" ht="15.7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row>
    <row r="772" ht="15.7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row>
    <row r="773" ht="15.7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row>
    <row r="774" ht="15.7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row>
    <row r="775" ht="15.7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row>
    <row r="776" ht="15.7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row>
    <row r="777" ht="15.7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row>
    <row r="778" ht="15.7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row>
    <row r="779" ht="15.7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row>
    <row r="780" ht="15.7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row>
    <row r="781" ht="15.7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row>
    <row r="782" ht="15.7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row>
    <row r="783" ht="15.7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row>
    <row r="784" ht="15.7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row>
    <row r="785" ht="15.7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row>
    <row r="786" ht="15.7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row>
    <row r="787" ht="15.7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row>
    <row r="788" ht="15.7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row>
    <row r="789" ht="15.7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row>
    <row r="790" ht="15.7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row>
    <row r="791" ht="15.7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row>
    <row r="792" ht="15.7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row>
    <row r="793" ht="15.7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row>
    <row r="794" ht="15.7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row>
    <row r="795" ht="15.7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row>
    <row r="796" ht="15.7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row>
    <row r="797" ht="15.7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row>
    <row r="798" ht="15.7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row>
    <row r="799" ht="15.7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row>
    <row r="800" ht="15.7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row>
    <row r="801" ht="15.7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row>
    <row r="802" ht="15.7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row>
    <row r="803" ht="15.7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row>
    <row r="804" ht="15.7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row>
    <row r="805" ht="15.7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row>
    <row r="806" ht="15.7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row>
    <row r="807" ht="15.7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row>
    <row r="808" ht="15.7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row>
    <row r="809" ht="15.7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row>
    <row r="810" ht="15.7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row>
    <row r="811" ht="15.7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row>
    <row r="812" ht="15.7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row>
    <row r="813" ht="15.7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row>
    <row r="814" ht="15.7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row>
    <row r="815" ht="15.7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row>
    <row r="816" ht="15.7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row>
    <row r="817" ht="15.7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row>
    <row r="818" ht="15.7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row>
    <row r="819" ht="15.7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row>
    <row r="820" ht="15.7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row>
    <row r="821" ht="15.7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row>
    <row r="822" ht="15.7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row>
    <row r="823" ht="15.7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row>
    <row r="824" ht="15.7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row>
    <row r="825" ht="15.7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row>
    <row r="826" ht="15.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row>
    <row r="827" ht="15.7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row>
    <row r="828" ht="15.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row>
    <row r="829" ht="15.7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row>
    <row r="830" ht="15.7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c r="AN830" s="14"/>
      <c r="AO830" s="14"/>
    </row>
    <row r="831" ht="15.7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c r="AN831" s="14"/>
      <c r="AO831" s="14"/>
    </row>
    <row r="832" ht="15.7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row>
    <row r="833" ht="15.7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c r="AN833" s="14"/>
      <c r="AO833" s="14"/>
    </row>
    <row r="834" ht="15.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row>
    <row r="835" ht="15.7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row>
    <row r="836" ht="15.7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row>
    <row r="837" ht="15.7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row>
    <row r="838" ht="15.7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row>
    <row r="839" ht="15.7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row>
    <row r="840" ht="15.7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row>
    <row r="841" ht="15.7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c r="AN841" s="14"/>
      <c r="AO841" s="14"/>
    </row>
    <row r="842" ht="15.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row>
    <row r="843" ht="15.7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c r="AN843" s="14"/>
      <c r="AO843" s="14"/>
    </row>
    <row r="844" ht="15.7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row>
    <row r="845" ht="15.7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c r="AN845" s="14"/>
      <c r="AO845" s="14"/>
    </row>
    <row r="846" ht="15.7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row>
    <row r="847" ht="15.7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c r="AN847" s="14"/>
      <c r="AO847" s="14"/>
    </row>
    <row r="848" ht="15.7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c r="AN848" s="14"/>
      <c r="AO848" s="14"/>
    </row>
    <row r="849" ht="15.7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row>
    <row r="850" ht="15.7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row>
    <row r="851" ht="15.7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row>
    <row r="852" ht="15.7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c r="AN852" s="14"/>
      <c r="AO852" s="14"/>
    </row>
    <row r="853" ht="15.7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c r="AN853" s="14"/>
      <c r="AO853" s="14"/>
    </row>
    <row r="854" ht="15.7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row>
    <row r="855" ht="15.7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c r="AN855" s="14"/>
      <c r="AO855" s="14"/>
    </row>
    <row r="856" ht="15.7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row>
    <row r="857" ht="15.7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row>
    <row r="858" ht="15.7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row>
    <row r="859" ht="15.7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row>
    <row r="860" ht="15.7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row>
    <row r="861" ht="15.7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row>
    <row r="862" ht="15.7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row>
    <row r="863" ht="15.7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row>
    <row r="864" ht="15.7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row>
    <row r="865" ht="15.7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row>
    <row r="866" ht="15.7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row>
    <row r="867" ht="15.7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row>
    <row r="868" ht="15.7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row>
    <row r="869" ht="15.7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row>
    <row r="870" ht="15.7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row>
    <row r="871" ht="15.7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row>
    <row r="872" ht="15.7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row>
    <row r="873" ht="15.7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row>
    <row r="874" ht="15.7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row>
    <row r="875" ht="15.7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row>
    <row r="876" ht="15.7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row>
    <row r="877" ht="15.7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row>
    <row r="878" ht="15.7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row>
    <row r="879" ht="15.7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row>
    <row r="880" ht="15.7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row>
    <row r="881" ht="15.7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row>
    <row r="882" ht="15.7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row>
    <row r="883" ht="15.7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row>
    <row r="884" ht="15.7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row>
    <row r="885" ht="15.7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row>
    <row r="886" ht="15.7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row>
    <row r="887" ht="15.7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row>
    <row r="888" ht="15.7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row>
    <row r="889" ht="15.7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row>
    <row r="890" ht="15.7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row>
    <row r="891" ht="15.7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row>
    <row r="892" ht="15.7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row>
    <row r="893" ht="15.7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row>
    <row r="894" ht="15.7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row>
    <row r="895" ht="15.7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row>
    <row r="896" ht="15.7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row>
    <row r="897" ht="15.7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row>
    <row r="898" ht="15.7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row>
    <row r="899" ht="15.7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row>
    <row r="900" ht="15.7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row>
    <row r="901" ht="15.7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row>
    <row r="902" ht="15.7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row>
    <row r="903" ht="15.7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row>
    <row r="904" ht="15.7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row>
    <row r="905" ht="15.7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row>
    <row r="906" ht="15.7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row>
    <row r="907" ht="15.7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row>
    <row r="908" ht="15.7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row>
    <row r="909" ht="15.7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row>
    <row r="910" ht="15.7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c r="AN910" s="14"/>
      <c r="AO910" s="14"/>
    </row>
    <row r="911" ht="15.7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c r="AN911" s="14"/>
      <c r="AO911" s="14"/>
    </row>
    <row r="912" ht="15.7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c r="AN912" s="14"/>
      <c r="AO912" s="14"/>
    </row>
    <row r="913" ht="15.7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row>
    <row r="914" ht="15.7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c r="AN914" s="14"/>
      <c r="AO914" s="14"/>
    </row>
    <row r="915" ht="15.7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c r="AN915" s="14"/>
      <c r="AO915" s="14"/>
    </row>
    <row r="916" ht="15.7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c r="AN916" s="14"/>
      <c r="AO916" s="14"/>
    </row>
    <row r="917" ht="15.7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c r="AN917" s="14"/>
      <c r="AO917" s="14"/>
    </row>
    <row r="918" ht="15.7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c r="AN918" s="14"/>
      <c r="AO918" s="14"/>
    </row>
    <row r="919" ht="15.7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c r="AN919" s="14"/>
      <c r="AO919" s="14"/>
    </row>
    <row r="920" ht="15.7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c r="AN920" s="14"/>
      <c r="AO920" s="14"/>
    </row>
    <row r="921" ht="15.7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c r="AN921" s="14"/>
      <c r="AO921" s="14"/>
    </row>
    <row r="922" ht="15.7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c r="AN922" s="14"/>
      <c r="AO922" s="14"/>
    </row>
    <row r="923" ht="15.7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c r="AN923" s="14"/>
      <c r="AO923" s="14"/>
    </row>
    <row r="924" ht="15.7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row>
    <row r="925" ht="15.7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c r="AN925" s="14"/>
      <c r="AO925" s="14"/>
    </row>
    <row r="926" ht="15.7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c r="AN926" s="14"/>
      <c r="AO926" s="14"/>
    </row>
    <row r="927" ht="15.7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c r="AN927" s="14"/>
      <c r="AO927" s="14"/>
    </row>
    <row r="928" ht="15.7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928" s="14"/>
      <c r="AN928" s="14"/>
      <c r="AO928" s="14"/>
    </row>
    <row r="929" ht="15.7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c r="AN929" s="14"/>
      <c r="AO929" s="14"/>
    </row>
    <row r="930" ht="15.7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930" s="14"/>
      <c r="AN930" s="14"/>
      <c r="AO930" s="14"/>
    </row>
    <row r="931" ht="15.7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c r="AN931" s="14"/>
      <c r="AO931" s="14"/>
    </row>
    <row r="932" ht="15.7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row>
    <row r="933" ht="15.7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row>
    <row r="934" ht="15.7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c r="AN934" s="14"/>
      <c r="AO934" s="14"/>
    </row>
    <row r="935" ht="15.7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c r="AN935" s="14"/>
      <c r="AO935" s="14"/>
    </row>
    <row r="936" ht="15.7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c r="AN936" s="14"/>
      <c r="AO936" s="14"/>
    </row>
    <row r="937" ht="15.7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c r="AN937" s="14"/>
      <c r="AO937" s="14"/>
    </row>
    <row r="938" ht="15.7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938" s="14"/>
      <c r="AN938" s="14"/>
      <c r="AO938" s="14"/>
    </row>
    <row r="939" ht="15.7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939" s="14"/>
      <c r="AN939" s="14"/>
      <c r="AO939" s="14"/>
    </row>
    <row r="940" ht="15.7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c r="AN940" s="14"/>
      <c r="AO940" s="14"/>
    </row>
    <row r="941" ht="15.7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c r="AN941" s="14"/>
      <c r="AO941" s="14"/>
    </row>
    <row r="942" ht="15.7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14"/>
      <c r="AI942" s="14"/>
      <c r="AJ942" s="14"/>
      <c r="AK942" s="14"/>
      <c r="AL942" s="14"/>
      <c r="AM942" s="14"/>
      <c r="AN942" s="14"/>
      <c r="AO942" s="14"/>
    </row>
    <row r="943" ht="15.7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c r="AI943" s="14"/>
      <c r="AJ943" s="14"/>
      <c r="AK943" s="14"/>
      <c r="AL943" s="14"/>
      <c r="AM943" s="14"/>
      <c r="AN943" s="14"/>
      <c r="AO943" s="14"/>
    </row>
    <row r="944" ht="15.7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c r="AG944" s="14"/>
      <c r="AH944" s="14"/>
      <c r="AI944" s="14"/>
      <c r="AJ944" s="14"/>
      <c r="AK944" s="14"/>
      <c r="AL944" s="14"/>
      <c r="AM944" s="14"/>
      <c r="AN944" s="14"/>
      <c r="AO944" s="14"/>
    </row>
    <row r="945" ht="15.7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945" s="14"/>
      <c r="AN945" s="14"/>
      <c r="AO945" s="14"/>
    </row>
    <row r="946" ht="15.7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c r="AG946" s="14"/>
      <c r="AH946" s="14"/>
      <c r="AI946" s="14"/>
      <c r="AJ946" s="14"/>
      <c r="AK946" s="14"/>
      <c r="AL946" s="14"/>
      <c r="AM946" s="14"/>
      <c r="AN946" s="14"/>
      <c r="AO946" s="14"/>
    </row>
    <row r="947" ht="15.7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947" s="14"/>
      <c r="AN947" s="14"/>
      <c r="AO947" s="14"/>
    </row>
    <row r="948" ht="15.7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948" s="14"/>
      <c r="AN948" s="14"/>
      <c r="AO948" s="14"/>
    </row>
    <row r="949" ht="15.7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c r="AN949" s="14"/>
      <c r="AO949" s="14"/>
    </row>
    <row r="950" ht="15.7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950" s="14"/>
      <c r="AN950" s="14"/>
      <c r="AO950" s="14"/>
    </row>
    <row r="951" ht="15.7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c r="AI951" s="14"/>
      <c r="AJ951" s="14"/>
      <c r="AK951" s="14"/>
      <c r="AL951" s="14"/>
      <c r="AM951" s="14"/>
      <c r="AN951" s="14"/>
      <c r="AO951" s="14"/>
    </row>
    <row r="952" ht="15.7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row>
    <row r="953" ht="15.7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row>
    <row r="954" ht="15.7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c r="AG954" s="14"/>
      <c r="AH954" s="14"/>
      <c r="AI954" s="14"/>
      <c r="AJ954" s="14"/>
      <c r="AK954" s="14"/>
      <c r="AL954" s="14"/>
      <c r="AM954" s="14"/>
      <c r="AN954" s="14"/>
      <c r="AO954" s="14"/>
    </row>
    <row r="955" ht="15.7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c r="AG955" s="14"/>
      <c r="AH955" s="14"/>
      <c r="AI955" s="14"/>
      <c r="AJ955" s="14"/>
      <c r="AK955" s="14"/>
      <c r="AL955" s="14"/>
      <c r="AM955" s="14"/>
      <c r="AN955" s="14"/>
      <c r="AO955" s="14"/>
    </row>
    <row r="956" ht="15.7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956" s="14"/>
      <c r="AN956" s="14"/>
      <c r="AO956" s="14"/>
    </row>
    <row r="957" ht="15.7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c r="AH957" s="14"/>
      <c r="AI957" s="14"/>
      <c r="AJ957" s="14"/>
      <c r="AK957" s="14"/>
      <c r="AL957" s="14"/>
      <c r="AM957" s="14"/>
      <c r="AN957" s="14"/>
      <c r="AO957" s="14"/>
    </row>
    <row r="958" ht="15.7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958" s="14"/>
      <c r="AN958" s="14"/>
      <c r="AO958" s="14"/>
    </row>
    <row r="959" ht="15.7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959" s="14"/>
      <c r="AN959" s="14"/>
      <c r="AO959" s="14"/>
    </row>
    <row r="960" ht="15.7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960" s="14"/>
      <c r="AN960" s="14"/>
      <c r="AO960" s="14"/>
    </row>
    <row r="961" ht="15.7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961" s="14"/>
      <c r="AN961" s="14"/>
      <c r="AO961" s="14"/>
    </row>
    <row r="962" ht="15.7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c r="AH962" s="14"/>
      <c r="AI962" s="14"/>
      <c r="AJ962" s="14"/>
      <c r="AK962" s="14"/>
      <c r="AL962" s="14"/>
      <c r="AM962" s="14"/>
      <c r="AN962" s="14"/>
      <c r="AO962" s="14"/>
    </row>
    <row r="963" ht="15.7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c r="AG963" s="14"/>
      <c r="AH963" s="14"/>
      <c r="AI963" s="14"/>
      <c r="AJ963" s="14"/>
      <c r="AK963" s="14"/>
      <c r="AL963" s="14"/>
      <c r="AM963" s="14"/>
      <c r="AN963" s="14"/>
      <c r="AO963" s="14"/>
    </row>
    <row r="964" ht="15.7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c r="AG964" s="14"/>
      <c r="AH964" s="14"/>
      <c r="AI964" s="14"/>
      <c r="AJ964" s="14"/>
      <c r="AK964" s="14"/>
      <c r="AL964" s="14"/>
      <c r="AM964" s="14"/>
      <c r="AN964" s="14"/>
      <c r="AO964" s="14"/>
    </row>
    <row r="965" ht="15.7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c r="AK965" s="14"/>
      <c r="AL965" s="14"/>
      <c r="AM965" s="14"/>
      <c r="AN965" s="14"/>
      <c r="AO965" s="14"/>
    </row>
    <row r="966" ht="15.7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966" s="14"/>
      <c r="AN966" s="14"/>
      <c r="AO966" s="14"/>
    </row>
    <row r="967" ht="15.7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c r="AH967" s="14"/>
      <c r="AI967" s="14"/>
      <c r="AJ967" s="14"/>
      <c r="AK967" s="14"/>
      <c r="AL967" s="14"/>
      <c r="AM967" s="14"/>
      <c r="AN967" s="14"/>
      <c r="AO967" s="14"/>
    </row>
    <row r="968" ht="15.7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968" s="14"/>
      <c r="AN968" s="14"/>
      <c r="AO968" s="14"/>
    </row>
    <row r="969" ht="15.7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row>
    <row r="970" ht="15.7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row>
    <row r="971" ht="15.7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c r="AH971" s="14"/>
      <c r="AI971" s="14"/>
      <c r="AJ971" s="14"/>
      <c r="AK971" s="14"/>
      <c r="AL971" s="14"/>
      <c r="AM971" s="14"/>
      <c r="AN971" s="14"/>
      <c r="AO971" s="14"/>
    </row>
    <row r="972" ht="15.7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972" s="14"/>
      <c r="AN972" s="14"/>
      <c r="AO972" s="14"/>
    </row>
    <row r="973" ht="15.7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c r="AH973" s="14"/>
      <c r="AI973" s="14"/>
      <c r="AJ973" s="14"/>
      <c r="AK973" s="14"/>
      <c r="AL973" s="14"/>
      <c r="AM973" s="14"/>
      <c r="AN973" s="14"/>
      <c r="AO973" s="14"/>
    </row>
    <row r="974" ht="15.7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974" s="14"/>
      <c r="AN974" s="14"/>
      <c r="AO974" s="14"/>
    </row>
    <row r="975" ht="15.7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c r="AG975" s="14"/>
      <c r="AH975" s="14"/>
      <c r="AI975" s="14"/>
      <c r="AJ975" s="14"/>
      <c r="AK975" s="14"/>
      <c r="AL975" s="14"/>
      <c r="AM975" s="14"/>
      <c r="AN975" s="14"/>
      <c r="AO975" s="14"/>
    </row>
    <row r="976" ht="15.7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c r="AG976" s="14"/>
      <c r="AH976" s="14"/>
      <c r="AI976" s="14"/>
      <c r="AJ976" s="14"/>
      <c r="AK976" s="14"/>
      <c r="AL976" s="14"/>
      <c r="AM976" s="14"/>
      <c r="AN976" s="14"/>
      <c r="AO976" s="14"/>
    </row>
    <row r="977" ht="15.7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c r="AH977" s="14"/>
      <c r="AI977" s="14"/>
      <c r="AJ977" s="14"/>
      <c r="AK977" s="14"/>
      <c r="AL977" s="14"/>
      <c r="AM977" s="14"/>
      <c r="AN977" s="14"/>
      <c r="AO977" s="14"/>
    </row>
    <row r="978" ht="15.7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978" s="14"/>
      <c r="AN978" s="14"/>
      <c r="AO978" s="14"/>
    </row>
    <row r="979" ht="15.7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c r="AH979" s="14"/>
      <c r="AI979" s="14"/>
      <c r="AJ979" s="14"/>
      <c r="AK979" s="14"/>
      <c r="AL979" s="14"/>
      <c r="AM979" s="14"/>
      <c r="AN979" s="14"/>
      <c r="AO979" s="14"/>
    </row>
    <row r="980" ht="15.7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c r="AG980" s="14"/>
      <c r="AH980" s="14"/>
      <c r="AI980" s="14"/>
      <c r="AJ980" s="14"/>
      <c r="AK980" s="14"/>
      <c r="AL980" s="14"/>
      <c r="AM980" s="14"/>
      <c r="AN980" s="14"/>
      <c r="AO980" s="14"/>
    </row>
    <row r="981" ht="15.7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row>
    <row r="982" ht="15.7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row>
    <row r="983" ht="15.7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983" s="14"/>
      <c r="AN983" s="14"/>
      <c r="AO983" s="14"/>
    </row>
    <row r="984" ht="15.7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984" s="14"/>
      <c r="AN984" s="14"/>
      <c r="AO984" s="14"/>
    </row>
    <row r="985" ht="15.7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c r="AI985" s="14"/>
      <c r="AJ985" s="14"/>
      <c r="AK985" s="14"/>
      <c r="AL985" s="14"/>
      <c r="AM985" s="14"/>
      <c r="AN985" s="14"/>
      <c r="AO985" s="14"/>
    </row>
    <row r="986" ht="15.7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986" s="14"/>
      <c r="AN986" s="14"/>
      <c r="AO986" s="14"/>
    </row>
    <row r="987" ht="15.7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c r="AI987" s="14"/>
      <c r="AJ987" s="14"/>
      <c r="AK987" s="14"/>
      <c r="AL987" s="14"/>
      <c r="AM987" s="14"/>
      <c r="AN987" s="14"/>
      <c r="AO987" s="14"/>
    </row>
    <row r="988" ht="15.7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988" s="14"/>
      <c r="AN988" s="14"/>
      <c r="AO988" s="14"/>
    </row>
    <row r="989" ht="15.7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c r="AG989" s="14"/>
      <c r="AH989" s="14"/>
      <c r="AI989" s="14"/>
      <c r="AJ989" s="14"/>
      <c r="AK989" s="14"/>
      <c r="AL989" s="14"/>
      <c r="AM989" s="14"/>
      <c r="AN989" s="14"/>
      <c r="AO989" s="14"/>
    </row>
    <row r="990" ht="15.7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c r="AG990" s="14"/>
      <c r="AH990" s="14"/>
      <c r="AI990" s="14"/>
      <c r="AJ990" s="14"/>
      <c r="AK990" s="14"/>
      <c r="AL990" s="14"/>
      <c r="AM990" s="14"/>
      <c r="AN990" s="14"/>
      <c r="AO990" s="14"/>
    </row>
    <row r="991" ht="15.7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c r="AN991" s="14"/>
      <c r="AO991" s="14"/>
    </row>
    <row r="992" ht="15.7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992" s="14"/>
      <c r="AN992" s="14"/>
      <c r="AO992" s="14"/>
    </row>
    <row r="993" ht="15.7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993" s="14"/>
      <c r="AN993" s="14"/>
      <c r="AO993" s="14"/>
    </row>
    <row r="994" ht="15.7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c r="AK994" s="14"/>
      <c r="AL994" s="14"/>
      <c r="AM994" s="14"/>
      <c r="AN994" s="14"/>
      <c r="AO994" s="14"/>
    </row>
    <row r="995" ht="15.7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c r="AH995" s="14"/>
      <c r="AI995" s="14"/>
      <c r="AJ995" s="14"/>
      <c r="AK995" s="14"/>
      <c r="AL995" s="14"/>
      <c r="AM995" s="14"/>
      <c r="AN995" s="14"/>
      <c r="AO995" s="14"/>
    </row>
  </sheetData>
  <mergeCells count="7">
    <mergeCell ref="A1:C1"/>
    <mergeCell ref="E1:F1"/>
    <mergeCell ref="A3:A11"/>
    <mergeCell ref="A12:A18"/>
    <mergeCell ref="A19:A25"/>
    <mergeCell ref="A26:A31"/>
    <mergeCell ref="A32:A36"/>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2" width="18.13"/>
    <col customWidth="1" min="3" max="3" width="9.38"/>
    <col customWidth="1" min="4" max="6" width="35.63"/>
  </cols>
  <sheetData>
    <row r="1" ht="36.75" customHeight="1">
      <c r="A1" s="8" t="s">
        <v>760</v>
      </c>
      <c r="B1" s="9"/>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4"/>
    </row>
    <row r="2" ht="36.75" customHeight="1">
      <c r="A2" s="15" t="s">
        <v>9</v>
      </c>
      <c r="B2" s="15" t="s">
        <v>10</v>
      </c>
      <c r="C2" s="16" t="s">
        <v>11</v>
      </c>
      <c r="D2" s="17"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c r="AO2" s="14"/>
    </row>
    <row r="3">
      <c r="A3" s="66" t="s">
        <v>761</v>
      </c>
      <c r="B3" s="101" t="s">
        <v>197</v>
      </c>
      <c r="C3" s="102"/>
      <c r="D3" s="103" t="s">
        <v>762</v>
      </c>
      <c r="E3" s="103" t="s">
        <v>763</v>
      </c>
      <c r="F3" s="103" t="s">
        <v>764</v>
      </c>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61">
        <v>30.0</v>
      </c>
      <c r="AL3" s="70">
        <f t="shared" ref="AL3:AL38" si="1">(COUNTIF(G3:AJ3,"WT"))/$AK$3</f>
        <v>0</v>
      </c>
      <c r="AM3" s="70">
        <f t="shared" ref="AM3:AM38" si="2">(COUNTIF(G3:AJ3,"SU"))/$AK$3</f>
        <v>0</v>
      </c>
      <c r="AN3" s="70">
        <f t="shared" ref="AN3:AN38" si="3">(COUNTIF(G3:AJ3,"GD"))/$AK$3</f>
        <v>0</v>
      </c>
      <c r="AO3" s="14"/>
    </row>
    <row r="4">
      <c r="A4" s="31"/>
      <c r="B4" s="104" t="s">
        <v>765</v>
      </c>
      <c r="C4" s="93">
        <v>1.0</v>
      </c>
      <c r="D4" s="103" t="s">
        <v>766</v>
      </c>
      <c r="E4" s="103" t="s">
        <v>767</v>
      </c>
      <c r="F4" s="103" t="s">
        <v>768</v>
      </c>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58"/>
      <c r="AL4" s="72">
        <f t="shared" si="1"/>
        <v>0</v>
      </c>
      <c r="AM4" s="72">
        <f t="shared" si="2"/>
        <v>0</v>
      </c>
      <c r="AN4" s="72">
        <f t="shared" si="3"/>
        <v>0</v>
      </c>
      <c r="AO4" s="14"/>
    </row>
    <row r="5">
      <c r="A5" s="38"/>
      <c r="B5" s="104" t="s">
        <v>769</v>
      </c>
      <c r="C5" s="93">
        <v>2.0</v>
      </c>
      <c r="D5" s="103" t="s">
        <v>770</v>
      </c>
      <c r="E5" s="103" t="s">
        <v>771</v>
      </c>
      <c r="F5" s="108" t="s">
        <v>772</v>
      </c>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13"/>
      <c r="AL5" s="70">
        <f t="shared" si="1"/>
        <v>0</v>
      </c>
      <c r="AM5" s="70">
        <f t="shared" si="2"/>
        <v>0</v>
      </c>
      <c r="AN5" s="70">
        <f t="shared" si="3"/>
        <v>0</v>
      </c>
      <c r="AO5" s="14"/>
    </row>
    <row r="6">
      <c r="A6" s="31"/>
      <c r="B6" s="104" t="s">
        <v>773</v>
      </c>
      <c r="C6" s="93">
        <v>3.0</v>
      </c>
      <c r="D6" s="103" t="s">
        <v>774</v>
      </c>
      <c r="E6" s="103" t="s">
        <v>775</v>
      </c>
      <c r="F6" s="103" t="s">
        <v>776</v>
      </c>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40"/>
      <c r="AL6" s="72">
        <f t="shared" si="1"/>
        <v>0</v>
      </c>
      <c r="AM6" s="72">
        <f t="shared" si="2"/>
        <v>0</v>
      </c>
      <c r="AN6" s="72">
        <f t="shared" si="3"/>
        <v>0</v>
      </c>
      <c r="AO6" s="14"/>
    </row>
    <row r="7">
      <c r="A7" s="38"/>
      <c r="B7" s="104" t="s">
        <v>777</v>
      </c>
      <c r="C7" s="93">
        <v>4.0</v>
      </c>
      <c r="D7" s="103" t="s">
        <v>778</v>
      </c>
      <c r="E7" s="103" t="s">
        <v>779</v>
      </c>
      <c r="F7" s="103" t="s">
        <v>780</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13"/>
      <c r="AL7" s="70">
        <f t="shared" si="1"/>
        <v>0</v>
      </c>
      <c r="AM7" s="70">
        <f t="shared" si="2"/>
        <v>0</v>
      </c>
      <c r="AN7" s="70">
        <f t="shared" si="3"/>
        <v>0</v>
      </c>
      <c r="AO7" s="14"/>
    </row>
    <row r="8">
      <c r="A8" s="31"/>
      <c r="B8" s="104" t="s">
        <v>781</v>
      </c>
      <c r="C8" s="93">
        <v>5.0</v>
      </c>
      <c r="D8" s="103" t="s">
        <v>782</v>
      </c>
      <c r="E8" s="103" t="s">
        <v>783</v>
      </c>
      <c r="F8" s="103" t="s">
        <v>784</v>
      </c>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40"/>
      <c r="AL8" s="72">
        <f t="shared" si="1"/>
        <v>0</v>
      </c>
      <c r="AM8" s="72">
        <f t="shared" si="2"/>
        <v>0</v>
      </c>
      <c r="AN8" s="72">
        <f t="shared" si="3"/>
        <v>0</v>
      </c>
      <c r="AO8" s="14"/>
    </row>
    <row r="9">
      <c r="A9" s="55"/>
      <c r="B9" s="104" t="s">
        <v>220</v>
      </c>
      <c r="C9" s="94">
        <v>6.0</v>
      </c>
      <c r="D9" s="103" t="s">
        <v>785</v>
      </c>
      <c r="E9" s="103" t="s">
        <v>786</v>
      </c>
      <c r="F9" s="103" t="s">
        <v>787</v>
      </c>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13"/>
      <c r="AL9" s="70">
        <f t="shared" si="1"/>
        <v>0</v>
      </c>
      <c r="AM9" s="70">
        <f t="shared" si="2"/>
        <v>0</v>
      </c>
      <c r="AN9" s="70">
        <f t="shared" si="3"/>
        <v>0</v>
      </c>
      <c r="AO9" s="14"/>
    </row>
    <row r="10">
      <c r="A10" s="74" t="s">
        <v>788</v>
      </c>
      <c r="B10" s="101" t="s">
        <v>789</v>
      </c>
      <c r="C10" s="93">
        <v>1.0</v>
      </c>
      <c r="D10" s="103" t="s">
        <v>790</v>
      </c>
      <c r="E10" s="106" t="s">
        <v>791</v>
      </c>
      <c r="F10" s="103" t="s">
        <v>792</v>
      </c>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40"/>
      <c r="AL10" s="72">
        <f t="shared" si="1"/>
        <v>0</v>
      </c>
      <c r="AM10" s="72">
        <f t="shared" si="2"/>
        <v>0</v>
      </c>
      <c r="AN10" s="72">
        <f t="shared" si="3"/>
        <v>0</v>
      </c>
      <c r="AO10" s="14"/>
    </row>
    <row r="11">
      <c r="A11" s="38"/>
      <c r="B11" s="104" t="s">
        <v>793</v>
      </c>
      <c r="C11" s="93">
        <v>2.0</v>
      </c>
      <c r="D11" s="103" t="s">
        <v>794</v>
      </c>
      <c r="E11" s="103" t="s">
        <v>795</v>
      </c>
      <c r="F11" s="103" t="s">
        <v>796</v>
      </c>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13"/>
      <c r="AL11" s="70">
        <f t="shared" si="1"/>
        <v>0</v>
      </c>
      <c r="AM11" s="70">
        <f t="shared" si="2"/>
        <v>0</v>
      </c>
      <c r="AN11" s="70">
        <f t="shared" si="3"/>
        <v>0</v>
      </c>
      <c r="AO11" s="14"/>
    </row>
    <row r="12">
      <c r="A12" s="31"/>
      <c r="B12" s="104" t="s">
        <v>797</v>
      </c>
      <c r="C12" s="93">
        <v>3.0</v>
      </c>
      <c r="D12" s="103" t="s">
        <v>798</v>
      </c>
      <c r="E12" s="103" t="s">
        <v>799</v>
      </c>
      <c r="F12" s="103" t="s">
        <v>800</v>
      </c>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40"/>
      <c r="AL12" s="72">
        <f t="shared" si="1"/>
        <v>0</v>
      </c>
      <c r="AM12" s="72">
        <f t="shared" si="2"/>
        <v>0</v>
      </c>
      <c r="AN12" s="72">
        <f t="shared" si="3"/>
        <v>0</v>
      </c>
      <c r="AO12" s="14"/>
    </row>
    <row r="13">
      <c r="A13" s="38"/>
      <c r="B13" s="104" t="s">
        <v>801</v>
      </c>
      <c r="C13" s="93">
        <v>4.0</v>
      </c>
      <c r="D13" s="103" t="s">
        <v>802</v>
      </c>
      <c r="E13" s="103"/>
      <c r="F13" s="103"/>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13"/>
      <c r="AL13" s="70">
        <f t="shared" si="1"/>
        <v>0</v>
      </c>
      <c r="AM13" s="70">
        <f t="shared" si="2"/>
        <v>0</v>
      </c>
      <c r="AN13" s="70">
        <f t="shared" si="3"/>
        <v>0</v>
      </c>
      <c r="AO13" s="14"/>
    </row>
    <row r="14">
      <c r="A14" s="31"/>
      <c r="B14" s="104" t="s">
        <v>803</v>
      </c>
      <c r="C14" s="93">
        <v>5.0</v>
      </c>
      <c r="D14" s="103" t="s">
        <v>804</v>
      </c>
      <c r="E14" s="103" t="s">
        <v>805</v>
      </c>
      <c r="F14" s="103" t="s">
        <v>806</v>
      </c>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40"/>
      <c r="AL14" s="72">
        <f t="shared" si="1"/>
        <v>0</v>
      </c>
      <c r="AM14" s="72">
        <f t="shared" si="2"/>
        <v>0</v>
      </c>
      <c r="AN14" s="72">
        <f t="shared" si="3"/>
        <v>0</v>
      </c>
      <c r="AO14" s="14"/>
    </row>
    <row r="15">
      <c r="A15" s="38"/>
      <c r="B15" s="104" t="s">
        <v>807</v>
      </c>
      <c r="C15" s="94">
        <v>6.0</v>
      </c>
      <c r="D15" s="103" t="s">
        <v>808</v>
      </c>
      <c r="E15" s="103" t="s">
        <v>809</v>
      </c>
      <c r="F15" s="103" t="s">
        <v>810</v>
      </c>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13"/>
      <c r="AL15" s="70">
        <f t="shared" si="1"/>
        <v>0</v>
      </c>
      <c r="AM15" s="70">
        <f t="shared" si="2"/>
        <v>0</v>
      </c>
      <c r="AN15" s="70">
        <f t="shared" si="3"/>
        <v>0</v>
      </c>
      <c r="AO15" s="14"/>
    </row>
    <row r="16">
      <c r="A16" s="31"/>
      <c r="B16" s="104" t="s">
        <v>811</v>
      </c>
      <c r="C16" s="94">
        <v>7.0</v>
      </c>
      <c r="D16" s="103" t="s">
        <v>812</v>
      </c>
      <c r="E16" s="107" t="s">
        <v>813</v>
      </c>
      <c r="F16" s="107" t="s">
        <v>814</v>
      </c>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40"/>
      <c r="AL16" s="72">
        <f t="shared" si="1"/>
        <v>0</v>
      </c>
      <c r="AM16" s="72">
        <f t="shared" si="2"/>
        <v>0</v>
      </c>
      <c r="AN16" s="72">
        <f t="shared" si="3"/>
        <v>0</v>
      </c>
      <c r="AO16" s="14"/>
    </row>
    <row r="17">
      <c r="A17" s="55"/>
      <c r="B17" s="102" t="s">
        <v>815</v>
      </c>
      <c r="C17" s="93">
        <v>8.0</v>
      </c>
      <c r="D17" s="103" t="s">
        <v>816</v>
      </c>
      <c r="E17" s="109" t="s">
        <v>817</v>
      </c>
      <c r="F17" s="107" t="s">
        <v>818</v>
      </c>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13"/>
      <c r="AL17" s="70">
        <f t="shared" si="1"/>
        <v>0</v>
      </c>
      <c r="AM17" s="70">
        <f t="shared" si="2"/>
        <v>0</v>
      </c>
      <c r="AN17" s="70">
        <f t="shared" si="3"/>
        <v>0</v>
      </c>
      <c r="AO17" s="14"/>
    </row>
    <row r="18">
      <c r="A18" s="76" t="s">
        <v>819</v>
      </c>
      <c r="B18" s="110" t="s">
        <v>820</v>
      </c>
      <c r="C18" s="93">
        <v>1.0</v>
      </c>
      <c r="D18" s="103" t="s">
        <v>821</v>
      </c>
      <c r="E18" s="103" t="s">
        <v>822</v>
      </c>
      <c r="F18" s="103" t="s">
        <v>823</v>
      </c>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40"/>
      <c r="AL18" s="72">
        <f t="shared" si="1"/>
        <v>0</v>
      </c>
      <c r="AM18" s="72">
        <f t="shared" si="2"/>
        <v>0</v>
      </c>
      <c r="AN18" s="72">
        <f t="shared" si="3"/>
        <v>0</v>
      </c>
      <c r="AO18" s="14"/>
    </row>
    <row r="19">
      <c r="A19" s="50"/>
      <c r="B19" s="102" t="s">
        <v>824</v>
      </c>
      <c r="C19" s="93">
        <v>2.0</v>
      </c>
      <c r="D19" s="103" t="s">
        <v>825</v>
      </c>
      <c r="E19" s="103" t="s">
        <v>826</v>
      </c>
      <c r="F19" s="103" t="s">
        <v>827</v>
      </c>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13"/>
      <c r="AL19" s="70">
        <f t="shared" si="1"/>
        <v>0</v>
      </c>
      <c r="AM19" s="70">
        <f t="shared" si="2"/>
        <v>0</v>
      </c>
      <c r="AN19" s="70">
        <f t="shared" si="3"/>
        <v>0</v>
      </c>
      <c r="AO19" s="14"/>
    </row>
    <row r="20">
      <c r="A20" s="49"/>
      <c r="B20" s="102" t="s">
        <v>828</v>
      </c>
      <c r="C20" s="93">
        <v>3.0</v>
      </c>
      <c r="D20" s="103" t="s">
        <v>829</v>
      </c>
      <c r="E20" s="103" t="s">
        <v>830</v>
      </c>
      <c r="F20" s="103" t="s">
        <v>831</v>
      </c>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40"/>
      <c r="AL20" s="72">
        <f t="shared" si="1"/>
        <v>0</v>
      </c>
      <c r="AM20" s="72">
        <f t="shared" si="2"/>
        <v>0</v>
      </c>
      <c r="AN20" s="72">
        <f t="shared" si="3"/>
        <v>0</v>
      </c>
      <c r="AO20" s="14"/>
    </row>
    <row r="21">
      <c r="A21" s="50"/>
      <c r="B21" s="102" t="s">
        <v>832</v>
      </c>
      <c r="C21" s="93">
        <v>4.0</v>
      </c>
      <c r="D21" s="103" t="s">
        <v>833</v>
      </c>
      <c r="E21" s="103" t="s">
        <v>834</v>
      </c>
      <c r="F21" s="103" t="s">
        <v>835</v>
      </c>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13"/>
      <c r="AL21" s="70">
        <f t="shared" si="1"/>
        <v>0</v>
      </c>
      <c r="AM21" s="70">
        <f t="shared" si="2"/>
        <v>0</v>
      </c>
      <c r="AN21" s="70">
        <f t="shared" si="3"/>
        <v>0</v>
      </c>
      <c r="AO21" s="14"/>
    </row>
    <row r="22">
      <c r="A22" s="49"/>
      <c r="B22" s="102" t="s">
        <v>836</v>
      </c>
      <c r="C22" s="93">
        <v>5.0</v>
      </c>
      <c r="D22" s="103" t="s">
        <v>837</v>
      </c>
      <c r="E22" s="103" t="s">
        <v>838</v>
      </c>
      <c r="F22" s="105" t="s">
        <v>839</v>
      </c>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40"/>
      <c r="AL22" s="72">
        <f t="shared" si="1"/>
        <v>0</v>
      </c>
      <c r="AM22" s="72">
        <f t="shared" si="2"/>
        <v>0</v>
      </c>
      <c r="AN22" s="72">
        <f t="shared" si="3"/>
        <v>0</v>
      </c>
      <c r="AO22" s="14"/>
    </row>
    <row r="23">
      <c r="A23" s="50"/>
      <c r="B23" s="102" t="s">
        <v>840</v>
      </c>
      <c r="C23" s="94">
        <v>6.0</v>
      </c>
      <c r="D23" s="103" t="s">
        <v>841</v>
      </c>
      <c r="E23" s="103" t="s">
        <v>842</v>
      </c>
      <c r="F23" s="103" t="s">
        <v>843</v>
      </c>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13"/>
      <c r="AL23" s="70">
        <f t="shared" si="1"/>
        <v>0</v>
      </c>
      <c r="AM23" s="70">
        <f t="shared" si="2"/>
        <v>0</v>
      </c>
      <c r="AN23" s="70">
        <f t="shared" si="3"/>
        <v>0</v>
      </c>
      <c r="AO23" s="14"/>
    </row>
    <row r="24">
      <c r="A24" s="49"/>
      <c r="B24" s="104" t="s">
        <v>844</v>
      </c>
      <c r="C24" s="93">
        <v>7.0</v>
      </c>
      <c r="D24" s="103" t="s">
        <v>845</v>
      </c>
      <c r="E24" s="106" t="s">
        <v>846</v>
      </c>
      <c r="F24" s="103" t="s">
        <v>847</v>
      </c>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40"/>
      <c r="AL24" s="72">
        <f t="shared" si="1"/>
        <v>0</v>
      </c>
      <c r="AM24" s="72">
        <f t="shared" si="2"/>
        <v>0</v>
      </c>
      <c r="AN24" s="72">
        <f t="shared" si="3"/>
        <v>0</v>
      </c>
      <c r="AO24" s="14"/>
    </row>
    <row r="25">
      <c r="A25" s="50"/>
      <c r="B25" s="104" t="s">
        <v>848</v>
      </c>
      <c r="C25" s="93">
        <v>8.0</v>
      </c>
      <c r="D25" s="103" t="s">
        <v>849</v>
      </c>
      <c r="E25" s="106" t="s">
        <v>850</v>
      </c>
      <c r="F25" s="103" t="s">
        <v>851</v>
      </c>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13"/>
      <c r="AL25" s="70">
        <f t="shared" si="1"/>
        <v>0</v>
      </c>
      <c r="AM25" s="70">
        <f t="shared" si="2"/>
        <v>0</v>
      </c>
      <c r="AN25" s="70">
        <f t="shared" si="3"/>
        <v>0</v>
      </c>
      <c r="AO25" s="14"/>
    </row>
    <row r="26">
      <c r="A26" s="79" t="s">
        <v>852</v>
      </c>
      <c r="B26" s="101" t="s">
        <v>853</v>
      </c>
      <c r="C26" s="93">
        <v>1.0</v>
      </c>
      <c r="D26" s="103" t="s">
        <v>854</v>
      </c>
      <c r="E26" s="106" t="s">
        <v>855</v>
      </c>
      <c r="F26" s="103" t="s">
        <v>856</v>
      </c>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40"/>
      <c r="AL26" s="72">
        <f t="shared" si="1"/>
        <v>0</v>
      </c>
      <c r="AM26" s="72">
        <f t="shared" si="2"/>
        <v>0</v>
      </c>
      <c r="AN26" s="72">
        <f t="shared" si="3"/>
        <v>0</v>
      </c>
      <c r="AO26" s="14"/>
    </row>
    <row r="27">
      <c r="A27" s="38"/>
      <c r="B27" s="104" t="s">
        <v>857</v>
      </c>
      <c r="C27" s="93">
        <v>2.0</v>
      </c>
      <c r="D27" s="103" t="s">
        <v>858</v>
      </c>
      <c r="E27" s="103" t="s">
        <v>859</v>
      </c>
      <c r="F27" s="103" t="s">
        <v>860</v>
      </c>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13"/>
      <c r="AL27" s="70">
        <f t="shared" si="1"/>
        <v>0</v>
      </c>
      <c r="AM27" s="70">
        <f t="shared" si="2"/>
        <v>0</v>
      </c>
      <c r="AN27" s="70">
        <f t="shared" si="3"/>
        <v>0</v>
      </c>
      <c r="AO27" s="14"/>
    </row>
    <row r="28">
      <c r="A28" s="31"/>
      <c r="B28" s="104" t="s">
        <v>861</v>
      </c>
      <c r="C28" s="93">
        <v>3.0</v>
      </c>
      <c r="D28" s="103" t="s">
        <v>862</v>
      </c>
      <c r="E28" s="103" t="s">
        <v>863</v>
      </c>
      <c r="F28" s="103" t="s">
        <v>864</v>
      </c>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40"/>
      <c r="AL28" s="72">
        <f t="shared" si="1"/>
        <v>0</v>
      </c>
      <c r="AM28" s="72">
        <f t="shared" si="2"/>
        <v>0</v>
      </c>
      <c r="AN28" s="72">
        <f t="shared" si="3"/>
        <v>0</v>
      </c>
      <c r="AO28" s="14"/>
    </row>
    <row r="29">
      <c r="A29" s="38"/>
      <c r="B29" s="104" t="s">
        <v>865</v>
      </c>
      <c r="C29" s="93">
        <v>4.0</v>
      </c>
      <c r="D29" s="103" t="s">
        <v>866</v>
      </c>
      <c r="E29" s="103" t="s">
        <v>867</v>
      </c>
      <c r="F29" s="103" t="s">
        <v>868</v>
      </c>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13"/>
      <c r="AL29" s="70">
        <f t="shared" si="1"/>
        <v>0</v>
      </c>
      <c r="AM29" s="70">
        <f t="shared" si="2"/>
        <v>0</v>
      </c>
      <c r="AN29" s="70">
        <f t="shared" si="3"/>
        <v>0</v>
      </c>
      <c r="AO29" s="14"/>
    </row>
    <row r="30">
      <c r="A30" s="31"/>
      <c r="B30" s="104" t="s">
        <v>869</v>
      </c>
      <c r="C30" s="93">
        <v>5.0</v>
      </c>
      <c r="D30" s="103" t="s">
        <v>870</v>
      </c>
      <c r="E30" s="103" t="s">
        <v>871</v>
      </c>
      <c r="F30" s="103" t="s">
        <v>872</v>
      </c>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40"/>
      <c r="AL30" s="72">
        <f t="shared" si="1"/>
        <v>0</v>
      </c>
      <c r="AM30" s="72">
        <f t="shared" si="2"/>
        <v>0</v>
      </c>
      <c r="AN30" s="72">
        <f t="shared" si="3"/>
        <v>0</v>
      </c>
      <c r="AO30" s="14"/>
    </row>
    <row r="31">
      <c r="A31" s="55"/>
      <c r="B31" s="104" t="s">
        <v>873</v>
      </c>
      <c r="C31" s="94">
        <v>6.0</v>
      </c>
      <c r="D31" s="103" t="s">
        <v>874</v>
      </c>
      <c r="E31" s="103" t="s">
        <v>875</v>
      </c>
      <c r="F31" s="103" t="s">
        <v>876</v>
      </c>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13"/>
      <c r="AL31" s="70">
        <f t="shared" si="1"/>
        <v>0</v>
      </c>
      <c r="AM31" s="70">
        <f t="shared" si="2"/>
        <v>0</v>
      </c>
      <c r="AN31" s="70">
        <f t="shared" si="3"/>
        <v>0</v>
      </c>
      <c r="AO31" s="14"/>
    </row>
    <row r="32">
      <c r="A32" s="81" t="s">
        <v>877</v>
      </c>
      <c r="B32" s="101" t="s">
        <v>878</v>
      </c>
      <c r="C32" s="93">
        <v>1.0</v>
      </c>
      <c r="D32" s="103" t="s">
        <v>879</v>
      </c>
      <c r="E32" s="103" t="s">
        <v>880</v>
      </c>
      <c r="F32" s="103" t="s">
        <v>881</v>
      </c>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40"/>
      <c r="AL32" s="72">
        <f t="shared" si="1"/>
        <v>0</v>
      </c>
      <c r="AM32" s="72">
        <f t="shared" si="2"/>
        <v>0</v>
      </c>
      <c r="AN32" s="72">
        <f t="shared" si="3"/>
        <v>0</v>
      </c>
      <c r="AO32" s="14"/>
    </row>
    <row r="33">
      <c r="A33" s="38"/>
      <c r="B33" s="104" t="s">
        <v>882</v>
      </c>
      <c r="C33" s="93">
        <v>2.0</v>
      </c>
      <c r="D33" s="103" t="s">
        <v>883</v>
      </c>
      <c r="E33" s="103" t="s">
        <v>884</v>
      </c>
      <c r="F33" s="103" t="s">
        <v>885</v>
      </c>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13"/>
      <c r="AL33" s="70">
        <f t="shared" si="1"/>
        <v>0</v>
      </c>
      <c r="AM33" s="70">
        <f t="shared" si="2"/>
        <v>0</v>
      </c>
      <c r="AN33" s="70">
        <f t="shared" si="3"/>
        <v>0</v>
      </c>
      <c r="AO33" s="14"/>
    </row>
    <row r="34">
      <c r="A34" s="31"/>
      <c r="B34" s="104" t="s">
        <v>886</v>
      </c>
      <c r="C34" s="93">
        <v>3.0</v>
      </c>
      <c r="D34" s="103" t="s">
        <v>887</v>
      </c>
      <c r="E34" s="103" t="s">
        <v>888</v>
      </c>
      <c r="F34" s="103" t="s">
        <v>889</v>
      </c>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40"/>
      <c r="AL34" s="72">
        <f t="shared" si="1"/>
        <v>0</v>
      </c>
      <c r="AM34" s="72">
        <f t="shared" si="2"/>
        <v>0</v>
      </c>
      <c r="AN34" s="72">
        <f t="shared" si="3"/>
        <v>0</v>
      </c>
      <c r="AO34" s="14"/>
    </row>
    <row r="35">
      <c r="A35" s="38"/>
      <c r="B35" s="104" t="s">
        <v>890</v>
      </c>
      <c r="C35" s="93">
        <v>4.0</v>
      </c>
      <c r="D35" s="106" t="s">
        <v>891</v>
      </c>
      <c r="E35" s="103" t="s">
        <v>892</v>
      </c>
      <c r="F35" s="103" t="s">
        <v>893</v>
      </c>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13"/>
      <c r="AL35" s="70">
        <f t="shared" si="1"/>
        <v>0</v>
      </c>
      <c r="AM35" s="70">
        <f t="shared" si="2"/>
        <v>0</v>
      </c>
      <c r="AN35" s="70">
        <f t="shared" si="3"/>
        <v>0</v>
      </c>
      <c r="AO35" s="14"/>
    </row>
    <row r="36">
      <c r="A36" s="42"/>
      <c r="B36" s="104" t="s">
        <v>894</v>
      </c>
      <c r="C36" s="93">
        <v>5.0</v>
      </c>
      <c r="D36" s="103" t="s">
        <v>895</v>
      </c>
      <c r="E36" s="103" t="s">
        <v>896</v>
      </c>
      <c r="F36" s="103" t="s">
        <v>897</v>
      </c>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40"/>
      <c r="AL36" s="72">
        <f t="shared" si="1"/>
        <v>0</v>
      </c>
      <c r="AM36" s="72">
        <f t="shared" si="2"/>
        <v>0</v>
      </c>
      <c r="AN36" s="72">
        <f t="shared" si="3"/>
        <v>0</v>
      </c>
      <c r="AO36" s="14"/>
    </row>
    <row r="37">
      <c r="A37" s="74" t="s">
        <v>898</v>
      </c>
      <c r="B37" s="101" t="s">
        <v>899</v>
      </c>
      <c r="C37" s="93">
        <v>1.0</v>
      </c>
      <c r="D37" s="103" t="s">
        <v>900</v>
      </c>
      <c r="E37" s="103" t="s">
        <v>901</v>
      </c>
      <c r="F37" s="103" t="s">
        <v>902</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13"/>
      <c r="AL37" s="70">
        <f t="shared" si="1"/>
        <v>0</v>
      </c>
      <c r="AM37" s="70">
        <f t="shared" si="2"/>
        <v>0</v>
      </c>
      <c r="AN37" s="70">
        <f t="shared" si="3"/>
        <v>0</v>
      </c>
      <c r="AO37" s="14"/>
    </row>
    <row r="38">
      <c r="A38" s="42"/>
      <c r="B38" s="104" t="s">
        <v>903</v>
      </c>
      <c r="C38" s="90">
        <v>2.0</v>
      </c>
      <c r="D38" s="103" t="s">
        <v>904</v>
      </c>
      <c r="E38" s="103" t="s">
        <v>905</v>
      </c>
      <c r="F38" s="103" t="s">
        <v>906</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40"/>
      <c r="AL38" s="72">
        <f t="shared" si="1"/>
        <v>0</v>
      </c>
      <c r="AM38" s="72">
        <f t="shared" si="2"/>
        <v>0</v>
      </c>
      <c r="AN38" s="72">
        <f t="shared" si="3"/>
        <v>0</v>
      </c>
      <c r="AO38" s="14"/>
    </row>
    <row r="39" ht="15.75" customHeight="1">
      <c r="A39" s="85"/>
      <c r="B39" s="13"/>
      <c r="C39" s="13"/>
      <c r="D39" s="13"/>
      <c r="E39" s="13"/>
      <c r="F39" s="86" t="s">
        <v>192</v>
      </c>
      <c r="G39" s="87">
        <f t="shared" ref="G39:AJ39" si="4">(COUNTIF(G4:G36,"GD")/36)</f>
        <v>0</v>
      </c>
      <c r="H39" s="87">
        <f t="shared" si="4"/>
        <v>0</v>
      </c>
      <c r="I39" s="87">
        <f t="shared" si="4"/>
        <v>0</v>
      </c>
      <c r="J39" s="87">
        <f t="shared" si="4"/>
        <v>0</v>
      </c>
      <c r="K39" s="87">
        <f t="shared" si="4"/>
        <v>0</v>
      </c>
      <c r="L39" s="87">
        <f t="shared" si="4"/>
        <v>0</v>
      </c>
      <c r="M39" s="87">
        <f t="shared" si="4"/>
        <v>0</v>
      </c>
      <c r="N39" s="87">
        <f t="shared" si="4"/>
        <v>0</v>
      </c>
      <c r="O39" s="87">
        <f t="shared" si="4"/>
        <v>0</v>
      </c>
      <c r="P39" s="87">
        <f t="shared" si="4"/>
        <v>0</v>
      </c>
      <c r="Q39" s="87">
        <f t="shared" si="4"/>
        <v>0</v>
      </c>
      <c r="R39" s="87">
        <f t="shared" si="4"/>
        <v>0</v>
      </c>
      <c r="S39" s="87">
        <f t="shared" si="4"/>
        <v>0</v>
      </c>
      <c r="T39" s="87">
        <f t="shared" si="4"/>
        <v>0</v>
      </c>
      <c r="U39" s="87">
        <f t="shared" si="4"/>
        <v>0</v>
      </c>
      <c r="V39" s="87">
        <f t="shared" si="4"/>
        <v>0</v>
      </c>
      <c r="W39" s="87">
        <f t="shared" si="4"/>
        <v>0</v>
      </c>
      <c r="X39" s="87">
        <f t="shared" si="4"/>
        <v>0</v>
      </c>
      <c r="Y39" s="87">
        <f t="shared" si="4"/>
        <v>0</v>
      </c>
      <c r="Z39" s="87">
        <f t="shared" si="4"/>
        <v>0</v>
      </c>
      <c r="AA39" s="87">
        <f t="shared" si="4"/>
        <v>0</v>
      </c>
      <c r="AB39" s="87">
        <f t="shared" si="4"/>
        <v>0</v>
      </c>
      <c r="AC39" s="87">
        <f t="shared" si="4"/>
        <v>0</v>
      </c>
      <c r="AD39" s="87">
        <f t="shared" si="4"/>
        <v>0</v>
      </c>
      <c r="AE39" s="87">
        <f t="shared" si="4"/>
        <v>0</v>
      </c>
      <c r="AF39" s="87">
        <f t="shared" si="4"/>
        <v>0</v>
      </c>
      <c r="AG39" s="87">
        <f t="shared" si="4"/>
        <v>0</v>
      </c>
      <c r="AH39" s="87">
        <f t="shared" si="4"/>
        <v>0</v>
      </c>
      <c r="AI39" s="87">
        <f t="shared" si="4"/>
        <v>0</v>
      </c>
      <c r="AJ39" s="87">
        <f t="shared" si="4"/>
        <v>0</v>
      </c>
      <c r="AK39" s="13"/>
      <c r="AL39" s="13"/>
      <c r="AM39" s="13"/>
      <c r="AN39" s="13"/>
      <c r="AO39" s="14"/>
    </row>
    <row r="40" ht="15.75" customHeight="1">
      <c r="A40" s="63"/>
      <c r="B40" s="40"/>
      <c r="C40" s="40"/>
      <c r="D40" s="40"/>
      <c r="E40" s="40"/>
      <c r="F40" s="58" t="s">
        <v>193</v>
      </c>
      <c r="G40" s="88">
        <f t="shared" ref="G40:AJ40" si="5">(COUNTIF(G4:G36,"SU")/36)</f>
        <v>0</v>
      </c>
      <c r="H40" s="88">
        <f t="shared" si="5"/>
        <v>0</v>
      </c>
      <c r="I40" s="88">
        <f t="shared" si="5"/>
        <v>0</v>
      </c>
      <c r="J40" s="88">
        <f t="shared" si="5"/>
        <v>0</v>
      </c>
      <c r="K40" s="88">
        <f t="shared" si="5"/>
        <v>0</v>
      </c>
      <c r="L40" s="88">
        <f t="shared" si="5"/>
        <v>0</v>
      </c>
      <c r="M40" s="88">
        <f t="shared" si="5"/>
        <v>0</v>
      </c>
      <c r="N40" s="88">
        <f t="shared" si="5"/>
        <v>0</v>
      </c>
      <c r="O40" s="88">
        <f t="shared" si="5"/>
        <v>0</v>
      </c>
      <c r="P40" s="88">
        <f t="shared" si="5"/>
        <v>0</v>
      </c>
      <c r="Q40" s="88">
        <f t="shared" si="5"/>
        <v>0</v>
      </c>
      <c r="R40" s="88">
        <f t="shared" si="5"/>
        <v>0</v>
      </c>
      <c r="S40" s="88">
        <f t="shared" si="5"/>
        <v>0</v>
      </c>
      <c r="T40" s="88">
        <f t="shared" si="5"/>
        <v>0</v>
      </c>
      <c r="U40" s="88">
        <f t="shared" si="5"/>
        <v>0</v>
      </c>
      <c r="V40" s="88">
        <f t="shared" si="5"/>
        <v>0</v>
      </c>
      <c r="W40" s="88">
        <f t="shared" si="5"/>
        <v>0</v>
      </c>
      <c r="X40" s="88">
        <f t="shared" si="5"/>
        <v>0</v>
      </c>
      <c r="Y40" s="88">
        <f t="shared" si="5"/>
        <v>0</v>
      </c>
      <c r="Z40" s="88">
        <f t="shared" si="5"/>
        <v>0</v>
      </c>
      <c r="AA40" s="88">
        <f t="shared" si="5"/>
        <v>0</v>
      </c>
      <c r="AB40" s="88">
        <f t="shared" si="5"/>
        <v>0</v>
      </c>
      <c r="AC40" s="88">
        <f t="shared" si="5"/>
        <v>0</v>
      </c>
      <c r="AD40" s="88">
        <f t="shared" si="5"/>
        <v>0</v>
      </c>
      <c r="AE40" s="88">
        <f t="shared" si="5"/>
        <v>0</v>
      </c>
      <c r="AF40" s="88">
        <f t="shared" si="5"/>
        <v>0</v>
      </c>
      <c r="AG40" s="88">
        <f t="shared" si="5"/>
        <v>0</v>
      </c>
      <c r="AH40" s="88">
        <f t="shared" si="5"/>
        <v>0</v>
      </c>
      <c r="AI40" s="88">
        <f t="shared" si="5"/>
        <v>0</v>
      </c>
      <c r="AJ40" s="88">
        <f t="shared" si="5"/>
        <v>0</v>
      </c>
      <c r="AK40" s="40"/>
      <c r="AL40" s="40"/>
      <c r="AM40" s="40"/>
      <c r="AN40" s="40"/>
      <c r="AO40" s="14"/>
    </row>
    <row r="41" ht="15.75" customHeight="1">
      <c r="A41" s="60"/>
      <c r="B41" s="13"/>
      <c r="C41" s="13"/>
      <c r="D41" s="13"/>
      <c r="E41" s="13"/>
      <c r="F41" s="61" t="s">
        <v>194</v>
      </c>
      <c r="G41" s="87">
        <f t="shared" ref="G41:AJ41" si="6">(COUNTIF(G4:G36,"WT")/36)</f>
        <v>0</v>
      </c>
      <c r="H41" s="87">
        <f t="shared" si="6"/>
        <v>0</v>
      </c>
      <c r="I41" s="87">
        <f t="shared" si="6"/>
        <v>0</v>
      </c>
      <c r="J41" s="87">
        <f t="shared" si="6"/>
        <v>0</v>
      </c>
      <c r="K41" s="87">
        <f t="shared" si="6"/>
        <v>0</v>
      </c>
      <c r="L41" s="87">
        <f t="shared" si="6"/>
        <v>0</v>
      </c>
      <c r="M41" s="87">
        <f t="shared" si="6"/>
        <v>0</v>
      </c>
      <c r="N41" s="87">
        <f t="shared" si="6"/>
        <v>0</v>
      </c>
      <c r="O41" s="87">
        <f t="shared" si="6"/>
        <v>0</v>
      </c>
      <c r="P41" s="87">
        <f t="shared" si="6"/>
        <v>0</v>
      </c>
      <c r="Q41" s="87">
        <f t="shared" si="6"/>
        <v>0</v>
      </c>
      <c r="R41" s="87">
        <f t="shared" si="6"/>
        <v>0</v>
      </c>
      <c r="S41" s="87">
        <f t="shared" si="6"/>
        <v>0</v>
      </c>
      <c r="T41" s="87">
        <f t="shared" si="6"/>
        <v>0</v>
      </c>
      <c r="U41" s="87">
        <f t="shared" si="6"/>
        <v>0</v>
      </c>
      <c r="V41" s="87">
        <f t="shared" si="6"/>
        <v>0</v>
      </c>
      <c r="W41" s="87">
        <f t="shared" si="6"/>
        <v>0</v>
      </c>
      <c r="X41" s="87">
        <f t="shared" si="6"/>
        <v>0</v>
      </c>
      <c r="Y41" s="87">
        <f t="shared" si="6"/>
        <v>0</v>
      </c>
      <c r="Z41" s="87">
        <f t="shared" si="6"/>
        <v>0</v>
      </c>
      <c r="AA41" s="87">
        <f t="shared" si="6"/>
        <v>0</v>
      </c>
      <c r="AB41" s="87">
        <f t="shared" si="6"/>
        <v>0</v>
      </c>
      <c r="AC41" s="87">
        <f t="shared" si="6"/>
        <v>0</v>
      </c>
      <c r="AD41" s="87">
        <f t="shared" si="6"/>
        <v>0</v>
      </c>
      <c r="AE41" s="87">
        <f t="shared" si="6"/>
        <v>0</v>
      </c>
      <c r="AF41" s="87">
        <f t="shared" si="6"/>
        <v>0</v>
      </c>
      <c r="AG41" s="87">
        <f t="shared" si="6"/>
        <v>0</v>
      </c>
      <c r="AH41" s="87">
        <f t="shared" si="6"/>
        <v>0</v>
      </c>
      <c r="AI41" s="87">
        <f t="shared" si="6"/>
        <v>0</v>
      </c>
      <c r="AJ41" s="87">
        <f t="shared" si="6"/>
        <v>0</v>
      </c>
      <c r="AK41" s="13"/>
      <c r="AL41" s="13"/>
      <c r="AM41" s="13"/>
      <c r="AN41" s="13"/>
      <c r="AO41" s="14"/>
    </row>
    <row r="42" ht="15.75" customHeight="1">
      <c r="A42" s="64"/>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14"/>
    </row>
    <row r="43" ht="15.75" customHeight="1">
      <c r="A43" s="64"/>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14"/>
    </row>
    <row r="44" ht="15.75" customHeight="1">
      <c r="A44" s="64"/>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14"/>
    </row>
    <row r="45" ht="15.75" customHeight="1">
      <c r="A45" s="64"/>
      <c r="B45" s="14"/>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14"/>
    </row>
    <row r="46" ht="15.75" customHeight="1">
      <c r="A46" s="64"/>
      <c r="B46" s="14"/>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14"/>
    </row>
    <row r="47" ht="15.75" customHeight="1">
      <c r="A47" s="64"/>
      <c r="B47" s="14"/>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14"/>
    </row>
    <row r="48" ht="15.75" customHeight="1">
      <c r="A48" s="64"/>
      <c r="B48" s="14"/>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14"/>
    </row>
    <row r="49" ht="15.75" customHeight="1">
      <c r="A49" s="64"/>
      <c r="B49" s="14"/>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14"/>
    </row>
    <row r="50" ht="15.75" customHeight="1">
      <c r="A50" s="64"/>
      <c r="B50" s="14"/>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14"/>
    </row>
    <row r="51" ht="15.75" customHeight="1">
      <c r="A51" s="64"/>
      <c r="B51" s="14"/>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14"/>
    </row>
    <row r="52" ht="15.75" customHeight="1">
      <c r="A52" s="64"/>
      <c r="B52" s="14"/>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14"/>
    </row>
    <row r="53" ht="15.75" customHeight="1">
      <c r="A53" s="64"/>
      <c r="B53" s="14"/>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14"/>
    </row>
    <row r="54" ht="15.75" customHeight="1">
      <c r="A54" s="64"/>
      <c r="B54" s="14"/>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14"/>
    </row>
    <row r="55" ht="15.75" customHeight="1">
      <c r="A55" s="64"/>
      <c r="B55" s="14"/>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14"/>
    </row>
    <row r="56" ht="15.75" customHeight="1">
      <c r="A56" s="64"/>
      <c r="B56" s="14"/>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14"/>
    </row>
    <row r="57" ht="15.75" customHeight="1">
      <c r="A57" s="64"/>
      <c r="B57" s="14"/>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14"/>
    </row>
    <row r="58" ht="15.75" customHeight="1">
      <c r="A58" s="64"/>
      <c r="B58" s="14"/>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14"/>
    </row>
    <row r="59" ht="15.75" customHeight="1">
      <c r="A59" s="64"/>
      <c r="B59" s="14"/>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14"/>
    </row>
    <row r="60" ht="15.75" customHeight="1">
      <c r="A60" s="64"/>
      <c r="B60" s="14"/>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14"/>
    </row>
    <row r="61" ht="15.75" customHeight="1">
      <c r="A61" s="64"/>
      <c r="B61" s="14"/>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14"/>
    </row>
    <row r="62" ht="15.75" customHeight="1">
      <c r="A62" s="64"/>
      <c r="B62" s="14"/>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14"/>
    </row>
    <row r="63" ht="15.75" customHeight="1">
      <c r="A63" s="64"/>
      <c r="B63" s="14"/>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14"/>
    </row>
    <row r="64" ht="15.75" customHeight="1">
      <c r="A64" s="64"/>
      <c r="B64" s="14"/>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14"/>
    </row>
    <row r="65" ht="15.75" customHeight="1">
      <c r="A65" s="64"/>
      <c r="B65" s="14"/>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14"/>
    </row>
    <row r="66" ht="15.75" customHeight="1">
      <c r="A66" s="64"/>
      <c r="B66" s="14"/>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14"/>
    </row>
    <row r="67" ht="15.75" customHeight="1">
      <c r="A67" s="64"/>
      <c r="B67" s="14"/>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14"/>
    </row>
    <row r="68" ht="15.75" customHeight="1">
      <c r="A68" s="64"/>
      <c r="B68" s="14"/>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14"/>
    </row>
    <row r="69" ht="15.75" customHeight="1">
      <c r="A69" s="64"/>
      <c r="B69" s="14"/>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14"/>
    </row>
    <row r="70" ht="15.75" customHeight="1">
      <c r="A70" s="64"/>
      <c r="B70" s="14"/>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14"/>
    </row>
    <row r="71" ht="15.75" customHeight="1">
      <c r="A71" s="64"/>
      <c r="B71" s="14"/>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14"/>
    </row>
    <row r="72" ht="15.75" customHeight="1">
      <c r="A72" s="64"/>
      <c r="B72" s="14"/>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14"/>
    </row>
    <row r="73" ht="15.75" customHeight="1">
      <c r="A73" s="64"/>
      <c r="B73" s="14"/>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14"/>
    </row>
    <row r="74" ht="15.75" customHeight="1">
      <c r="A74" s="64"/>
      <c r="B74" s="14"/>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14"/>
    </row>
    <row r="75" ht="15.75" customHeight="1">
      <c r="A75" s="64"/>
      <c r="B75" s="14"/>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14"/>
    </row>
    <row r="76" ht="15.75" customHeight="1">
      <c r="A76" s="64"/>
      <c r="B76" s="14"/>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14"/>
    </row>
    <row r="77" ht="15.75" customHeight="1">
      <c r="A77" s="64"/>
      <c r="B77" s="14"/>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14"/>
    </row>
    <row r="78" ht="15.75" customHeight="1">
      <c r="A78" s="64"/>
      <c r="B78" s="14"/>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14"/>
    </row>
    <row r="79" ht="15.75" customHeight="1">
      <c r="A79" s="64"/>
      <c r="B79" s="14"/>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14"/>
    </row>
    <row r="80" ht="15.75" customHeight="1">
      <c r="A80" s="64"/>
      <c r="B80" s="14"/>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14"/>
    </row>
    <row r="81" ht="15.75" customHeight="1">
      <c r="A81" s="64"/>
      <c r="B81" s="14"/>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14"/>
    </row>
    <row r="82" ht="15.75" customHeight="1">
      <c r="A82" s="64"/>
      <c r="B82" s="14"/>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14"/>
    </row>
    <row r="83" ht="15.75" customHeight="1">
      <c r="A83" s="64"/>
      <c r="B83" s="14"/>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14"/>
    </row>
    <row r="84" ht="15.75" customHeight="1">
      <c r="A84" s="64"/>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14"/>
    </row>
    <row r="85" ht="15.75" customHeight="1">
      <c r="A85" s="64"/>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14"/>
    </row>
    <row r="86" ht="15.75" customHeight="1">
      <c r="A86" s="64"/>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14"/>
    </row>
    <row r="87" ht="15.75" customHeight="1">
      <c r="A87" s="64"/>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14"/>
    </row>
    <row r="88" ht="15.75" customHeight="1">
      <c r="A88" s="64"/>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14"/>
    </row>
    <row r="89" ht="15.75" customHeight="1">
      <c r="A89" s="64"/>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14"/>
    </row>
    <row r="90" ht="15.75" customHeight="1">
      <c r="A90" s="64"/>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14"/>
    </row>
    <row r="91" ht="15.75" customHeight="1">
      <c r="A91" s="64"/>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14"/>
    </row>
    <row r="92" ht="15.75" customHeight="1">
      <c r="A92" s="64"/>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14"/>
    </row>
    <row r="93" ht="15.75" customHeight="1">
      <c r="A93" s="64"/>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14"/>
    </row>
    <row r="94" ht="15.75" customHeight="1">
      <c r="A94" s="64"/>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14"/>
    </row>
    <row r="95" ht="15.75" customHeight="1">
      <c r="A95" s="64"/>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14"/>
    </row>
    <row r="96" ht="15.75" customHeight="1">
      <c r="A96" s="64"/>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14"/>
    </row>
    <row r="97" ht="15.75" customHeight="1">
      <c r="A97" s="64"/>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14"/>
    </row>
    <row r="98" ht="15.75" customHeight="1">
      <c r="A98" s="64"/>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14"/>
    </row>
    <row r="99" ht="15.75" customHeight="1">
      <c r="A99" s="64"/>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14"/>
    </row>
    <row r="100" ht="15.75" customHeight="1">
      <c r="A100" s="64"/>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14"/>
    </row>
    <row r="101" ht="15.75" customHeight="1">
      <c r="A101" s="64"/>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14"/>
    </row>
    <row r="102" ht="15.75" customHeight="1">
      <c r="A102" s="64"/>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14"/>
    </row>
    <row r="103" ht="15.75" customHeight="1">
      <c r="A103" s="64"/>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14"/>
    </row>
    <row r="104" ht="15.75" customHeight="1">
      <c r="A104" s="64"/>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14"/>
    </row>
    <row r="105" ht="15.75" customHeight="1">
      <c r="A105" s="64"/>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14"/>
    </row>
    <row r="106" ht="15.75" customHeight="1">
      <c r="A106" s="64"/>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14"/>
    </row>
    <row r="107" ht="15.75" customHeight="1">
      <c r="A107" s="64"/>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14"/>
    </row>
    <row r="108" ht="15.75" customHeight="1">
      <c r="A108" s="64"/>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14"/>
    </row>
    <row r="109" ht="15.75" customHeight="1">
      <c r="A109" s="64"/>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14"/>
    </row>
    <row r="110" ht="15.75" customHeight="1">
      <c r="A110" s="64"/>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14"/>
    </row>
    <row r="111" ht="15.75" customHeight="1">
      <c r="A111" s="64"/>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14"/>
    </row>
    <row r="112" ht="15.75" customHeight="1">
      <c r="A112" s="64"/>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14"/>
    </row>
    <row r="113" ht="15.75" customHeight="1">
      <c r="A113" s="64"/>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14"/>
    </row>
    <row r="114" ht="15.75" customHeight="1">
      <c r="A114" s="64"/>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14"/>
    </row>
    <row r="115" ht="15.75" customHeight="1">
      <c r="A115" s="64"/>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14"/>
    </row>
    <row r="116" ht="15.75" customHeight="1">
      <c r="A116" s="64"/>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14"/>
    </row>
    <row r="117" ht="15.75" customHeight="1">
      <c r="A117" s="64"/>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14"/>
    </row>
    <row r="118" ht="15.75" customHeight="1">
      <c r="A118" s="64"/>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14"/>
    </row>
    <row r="119" ht="15.75" customHeight="1">
      <c r="A119" s="64"/>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14"/>
    </row>
    <row r="120" ht="15.75" customHeight="1">
      <c r="A120" s="64"/>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14"/>
    </row>
    <row r="121" ht="15.75" customHeight="1">
      <c r="A121" s="64"/>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14"/>
    </row>
    <row r="122" ht="15.75" customHeight="1">
      <c r="A122" s="64"/>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14"/>
    </row>
    <row r="123" ht="15.75" customHeight="1">
      <c r="A123" s="64"/>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14"/>
    </row>
    <row r="124" ht="15.75" customHeight="1">
      <c r="A124" s="64"/>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14"/>
    </row>
    <row r="125" ht="15.75" customHeight="1">
      <c r="A125" s="64"/>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14"/>
    </row>
    <row r="126" ht="15.75" customHeight="1">
      <c r="A126" s="64"/>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14"/>
    </row>
    <row r="127" ht="15.75" customHeight="1">
      <c r="A127" s="64"/>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14"/>
    </row>
    <row r="128" ht="15.75" customHeight="1">
      <c r="A128" s="64"/>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14"/>
    </row>
    <row r="129" ht="15.75" customHeight="1">
      <c r="A129" s="64"/>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14"/>
    </row>
    <row r="130" ht="15.75" customHeight="1">
      <c r="A130" s="64"/>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14"/>
    </row>
    <row r="131" ht="15.75" customHeight="1">
      <c r="A131" s="64"/>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14"/>
    </row>
    <row r="132" ht="15.75" customHeight="1">
      <c r="A132" s="64"/>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14"/>
    </row>
    <row r="133" ht="15.75" customHeight="1">
      <c r="A133" s="64"/>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14"/>
    </row>
    <row r="134" ht="15.75" customHeight="1">
      <c r="A134" s="64"/>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14"/>
    </row>
    <row r="135" ht="15.75" customHeight="1">
      <c r="A135" s="64"/>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14"/>
    </row>
    <row r="136" ht="15.75" customHeight="1">
      <c r="A136" s="64"/>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14"/>
    </row>
    <row r="137" ht="15.75" customHeight="1">
      <c r="A137" s="64"/>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14"/>
    </row>
    <row r="138" ht="15.75" customHeight="1">
      <c r="A138" s="64"/>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14"/>
    </row>
    <row r="139" ht="15.75" customHeight="1">
      <c r="A139" s="64"/>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14"/>
    </row>
    <row r="140" ht="15.75" customHeight="1">
      <c r="A140" s="64"/>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14"/>
    </row>
    <row r="141" ht="15.75" customHeight="1">
      <c r="A141" s="64"/>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14"/>
    </row>
    <row r="142" ht="15.75" customHeight="1">
      <c r="A142" s="64"/>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14"/>
    </row>
    <row r="143" ht="15.75" customHeight="1">
      <c r="A143" s="64"/>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14"/>
    </row>
    <row r="144" ht="15.75" customHeight="1">
      <c r="A144" s="64"/>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14"/>
    </row>
    <row r="145" ht="15.75" customHeight="1">
      <c r="A145" s="64"/>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14"/>
    </row>
    <row r="146" ht="15.75" customHeight="1">
      <c r="A146" s="64"/>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14"/>
    </row>
    <row r="147" ht="15.75" customHeight="1">
      <c r="A147" s="64"/>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14"/>
    </row>
    <row r="148" ht="15.75" customHeight="1">
      <c r="A148" s="64"/>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14"/>
    </row>
    <row r="149" ht="15.75" customHeight="1">
      <c r="A149" s="64"/>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14"/>
    </row>
    <row r="150" ht="15.75" customHeight="1">
      <c r="A150" s="64"/>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14"/>
    </row>
    <row r="151" ht="15.75" customHeight="1">
      <c r="A151" s="64"/>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14"/>
    </row>
    <row r="152" ht="15.75" customHeight="1">
      <c r="A152" s="64"/>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14"/>
    </row>
    <row r="153" ht="15.75" customHeight="1">
      <c r="A153" s="64"/>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14"/>
    </row>
    <row r="154" ht="15.75" customHeight="1">
      <c r="A154" s="64"/>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14"/>
    </row>
    <row r="155" ht="15.75" customHeight="1">
      <c r="A155" s="64"/>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14"/>
    </row>
    <row r="156" ht="15.75" customHeight="1">
      <c r="A156" s="64"/>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14"/>
    </row>
    <row r="157" ht="15.75" customHeight="1">
      <c r="A157" s="64"/>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14"/>
    </row>
    <row r="158" ht="15.75" customHeight="1">
      <c r="A158" s="64"/>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14"/>
    </row>
    <row r="159" ht="15.75" customHeight="1">
      <c r="A159" s="64"/>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14"/>
    </row>
    <row r="160" ht="15.75" customHeight="1">
      <c r="A160" s="64"/>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14"/>
    </row>
    <row r="161" ht="15.75" customHeight="1">
      <c r="A161" s="64"/>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14"/>
    </row>
    <row r="162" ht="15.75" customHeight="1">
      <c r="A162" s="64"/>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14"/>
    </row>
    <row r="163" ht="15.75" customHeight="1">
      <c r="A163" s="64"/>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14"/>
    </row>
    <row r="164" ht="15.75" customHeight="1">
      <c r="A164" s="64"/>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14"/>
    </row>
    <row r="165" ht="15.75" customHeight="1">
      <c r="A165" s="64"/>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14"/>
    </row>
    <row r="166" ht="15.75" customHeight="1">
      <c r="A166" s="64"/>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14"/>
    </row>
    <row r="167" ht="15.75" customHeight="1">
      <c r="A167" s="64"/>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14"/>
    </row>
    <row r="168" ht="15.75" customHeight="1">
      <c r="A168" s="64"/>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14"/>
    </row>
    <row r="169" ht="15.75" customHeight="1">
      <c r="A169" s="64"/>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14"/>
    </row>
    <row r="170" ht="15.75" customHeight="1">
      <c r="A170" s="64"/>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14"/>
    </row>
    <row r="171" ht="15.75" customHeight="1">
      <c r="A171" s="64"/>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14"/>
    </row>
    <row r="172" ht="15.75" customHeight="1">
      <c r="A172" s="64"/>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14"/>
    </row>
    <row r="173" ht="15.75" customHeight="1">
      <c r="A173" s="64"/>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14"/>
    </row>
    <row r="174" ht="15.75" customHeight="1">
      <c r="A174" s="64"/>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14"/>
    </row>
    <row r="175" ht="15.75" customHeight="1">
      <c r="A175" s="64"/>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14"/>
    </row>
    <row r="176" ht="15.75" customHeight="1">
      <c r="A176" s="64"/>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14"/>
    </row>
    <row r="177" ht="15.75" customHeight="1">
      <c r="A177" s="64"/>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14"/>
    </row>
    <row r="178" ht="15.75" customHeight="1">
      <c r="A178" s="64"/>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14"/>
    </row>
    <row r="179" ht="15.75" customHeight="1">
      <c r="A179" s="64"/>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14"/>
    </row>
    <row r="180" ht="15.75" customHeight="1">
      <c r="A180" s="64"/>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14"/>
    </row>
    <row r="181" ht="15.75" customHeight="1">
      <c r="A181" s="64"/>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14"/>
    </row>
    <row r="182" ht="15.75" customHeight="1">
      <c r="A182" s="64"/>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14"/>
    </row>
    <row r="183" ht="15.75" customHeight="1">
      <c r="A183" s="64"/>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14"/>
    </row>
    <row r="184" ht="15.75" customHeight="1">
      <c r="A184" s="64"/>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14"/>
    </row>
    <row r="185" ht="15.75" customHeight="1">
      <c r="A185" s="64"/>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14"/>
    </row>
    <row r="186" ht="15.75" customHeight="1">
      <c r="A186" s="64"/>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14"/>
    </row>
    <row r="187" ht="15.75" customHeight="1">
      <c r="A187" s="64"/>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14"/>
    </row>
    <row r="188" ht="15.75" customHeight="1">
      <c r="A188" s="64"/>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14"/>
    </row>
    <row r="189" ht="15.75" customHeight="1">
      <c r="A189" s="64"/>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14"/>
    </row>
    <row r="190" ht="15.75" customHeight="1">
      <c r="A190" s="64"/>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14"/>
    </row>
    <row r="191" ht="15.75" customHeight="1">
      <c r="A191" s="64"/>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14"/>
    </row>
    <row r="192" ht="15.75" customHeight="1">
      <c r="A192" s="64"/>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14"/>
    </row>
    <row r="193" ht="15.75" customHeight="1">
      <c r="A193" s="64"/>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14"/>
    </row>
    <row r="194" ht="15.75" customHeight="1">
      <c r="A194" s="64"/>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14"/>
    </row>
    <row r="195" ht="15.75" customHeight="1">
      <c r="A195" s="64"/>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14"/>
    </row>
    <row r="196" ht="15.75" customHeight="1">
      <c r="A196" s="64"/>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14"/>
    </row>
    <row r="197" ht="15.75" customHeight="1">
      <c r="A197" s="64"/>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14"/>
    </row>
    <row r="198" ht="15.75" customHeight="1">
      <c r="A198" s="64"/>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14"/>
    </row>
    <row r="199" ht="15.75" customHeight="1">
      <c r="A199" s="64"/>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14"/>
    </row>
    <row r="200" ht="15.75" customHeight="1">
      <c r="A200" s="64"/>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14"/>
    </row>
    <row r="201" ht="15.75" customHeight="1">
      <c r="A201" s="64"/>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14"/>
    </row>
    <row r="202" ht="15.75" customHeight="1">
      <c r="A202" s="64"/>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14"/>
    </row>
    <row r="203" ht="15.75" customHeight="1">
      <c r="A203" s="64"/>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14"/>
    </row>
    <row r="204" ht="15.75" customHeight="1">
      <c r="A204" s="64"/>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14"/>
    </row>
    <row r="205" ht="15.75" customHeight="1">
      <c r="A205" s="64"/>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14"/>
    </row>
    <row r="206" ht="15.75" customHeight="1">
      <c r="A206" s="64"/>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14"/>
    </row>
    <row r="207" ht="15.75" customHeight="1">
      <c r="A207" s="64"/>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14"/>
    </row>
    <row r="208" ht="15.75" customHeight="1">
      <c r="A208" s="64"/>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14"/>
    </row>
    <row r="209" ht="15.75" customHeight="1">
      <c r="A209" s="64"/>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14"/>
    </row>
    <row r="210" ht="15.75" customHeight="1">
      <c r="A210" s="64"/>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14"/>
    </row>
    <row r="211" ht="15.75" customHeight="1">
      <c r="A211" s="64"/>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14"/>
    </row>
    <row r="212" ht="15.75" customHeight="1">
      <c r="A212" s="64"/>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14"/>
    </row>
    <row r="213" ht="15.75" customHeight="1">
      <c r="A213" s="64"/>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14"/>
    </row>
    <row r="214" ht="15.75" customHeight="1">
      <c r="A214" s="64"/>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14"/>
    </row>
    <row r="215" ht="15.75" customHeight="1">
      <c r="A215" s="64"/>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14"/>
    </row>
    <row r="216" ht="15.75" customHeight="1">
      <c r="A216" s="64"/>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14"/>
    </row>
    <row r="217" ht="15.75" customHeight="1">
      <c r="A217" s="64"/>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14"/>
    </row>
    <row r="218" ht="15.75" customHeight="1">
      <c r="A218" s="64"/>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14"/>
    </row>
    <row r="219" ht="15.75" customHeight="1">
      <c r="A219" s="64"/>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14"/>
    </row>
    <row r="220" ht="15.75" customHeight="1">
      <c r="A220" s="64"/>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14"/>
    </row>
    <row r="221" ht="15.75" customHeight="1">
      <c r="A221" s="64"/>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14"/>
    </row>
    <row r="222" ht="15.75" customHeight="1">
      <c r="A222" s="64"/>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14"/>
    </row>
    <row r="223" ht="15.75" customHeight="1">
      <c r="A223" s="64"/>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14"/>
    </row>
    <row r="224" ht="15.75" customHeight="1">
      <c r="A224" s="64"/>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14"/>
    </row>
    <row r="225" ht="15.75" customHeight="1">
      <c r="A225" s="64"/>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14"/>
    </row>
    <row r="226" ht="15.75" customHeight="1">
      <c r="A226" s="64"/>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14"/>
    </row>
    <row r="227" ht="15.75" customHeight="1">
      <c r="A227" s="64"/>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14"/>
    </row>
    <row r="228" ht="15.75" customHeight="1">
      <c r="A228" s="64"/>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14"/>
    </row>
    <row r="229" ht="15.75" customHeight="1">
      <c r="A229" s="64"/>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14"/>
    </row>
    <row r="230" ht="15.75" customHeight="1">
      <c r="A230" s="64"/>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14"/>
    </row>
    <row r="231" ht="15.75" customHeight="1">
      <c r="A231" s="64"/>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14"/>
    </row>
    <row r="232" ht="15.75" customHeight="1">
      <c r="A232" s="64"/>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14"/>
    </row>
    <row r="233" ht="15.75" customHeight="1">
      <c r="A233" s="64"/>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14"/>
    </row>
    <row r="234" ht="15.75" customHeight="1">
      <c r="A234" s="64"/>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14"/>
    </row>
    <row r="235" ht="15.75" customHeight="1">
      <c r="A235" s="64"/>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14"/>
    </row>
    <row r="236" ht="15.75" customHeight="1">
      <c r="A236" s="64"/>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14"/>
    </row>
    <row r="237" ht="15.75" customHeight="1">
      <c r="A237" s="64"/>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14"/>
    </row>
    <row r="238" ht="15.75" customHeight="1">
      <c r="A238" s="64"/>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14"/>
    </row>
    <row r="239" ht="15.75" customHeight="1">
      <c r="A239" s="64"/>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14"/>
    </row>
    <row r="240" ht="15.75" customHeight="1">
      <c r="A240" s="64"/>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14"/>
    </row>
    <row r="241" ht="15.75" customHeight="1">
      <c r="A241" s="64"/>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14"/>
    </row>
    <row r="242" ht="15.7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row>
    <row r="243" ht="15.7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row>
    <row r="244" ht="15.7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row>
    <row r="245" ht="15.7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row>
    <row r="246" ht="15.7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row>
    <row r="247" ht="15.7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row>
    <row r="248" ht="15.7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row>
    <row r="249" ht="15.7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row>
    <row r="250" ht="15.7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row>
    <row r="251" ht="15.7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row>
    <row r="252" ht="15.7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row>
    <row r="253" ht="15.7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row>
    <row r="254" ht="15.7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row>
    <row r="255" ht="15.7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row>
    <row r="256" ht="15.7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row>
    <row r="257" ht="15.7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row>
    <row r="258" ht="15.7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row>
    <row r="259" ht="15.7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row>
    <row r="260" ht="15.7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row>
    <row r="261" ht="15.7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row>
    <row r="262" ht="15.7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row>
    <row r="263" ht="15.7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row>
    <row r="264" ht="15.7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row>
    <row r="265" ht="15.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row>
    <row r="266" ht="15.7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row>
    <row r="267" ht="15.7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row>
    <row r="268" ht="15.7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row>
    <row r="269" ht="15.7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row>
    <row r="270" ht="15.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row>
    <row r="271" ht="15.7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row>
    <row r="272" ht="15.7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row>
    <row r="273" ht="15.7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row>
    <row r="274" ht="15.7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row>
    <row r="275" ht="15.7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row>
    <row r="276" ht="15.7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row>
    <row r="277" ht="15.7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row>
    <row r="278" ht="15.7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row>
    <row r="279" ht="15.7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row>
    <row r="280" ht="15.7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row>
    <row r="281" ht="15.7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row>
    <row r="282" ht="15.7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row>
    <row r="283" ht="15.7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row>
    <row r="284" ht="15.7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row>
    <row r="285" ht="15.7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row>
    <row r="286" ht="15.7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row>
    <row r="287" ht="15.7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row>
    <row r="288" ht="15.7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row>
    <row r="289" ht="15.7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row>
    <row r="290" ht="15.7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row>
    <row r="291" ht="15.7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row>
    <row r="292" ht="15.7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row>
    <row r="293" ht="15.7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row>
    <row r="294" ht="15.7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row>
    <row r="295" ht="15.7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row>
    <row r="296" ht="15.7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row>
    <row r="297" ht="15.7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row>
    <row r="298" ht="15.7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row>
    <row r="299" ht="15.7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row>
    <row r="300" ht="15.7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row>
    <row r="301" ht="15.7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row>
    <row r="302" ht="15.7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row>
    <row r="303" ht="15.7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row>
    <row r="304" ht="15.7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row>
    <row r="305" ht="15.7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row>
    <row r="306" ht="15.7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row>
    <row r="307" ht="15.7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row>
    <row r="308" ht="15.7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row>
    <row r="309" ht="15.7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row>
    <row r="310" ht="15.7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row>
    <row r="311" ht="15.7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row>
    <row r="312" ht="15.7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row>
    <row r="313" ht="15.7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row>
    <row r="314" ht="15.7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row>
    <row r="315" ht="15.7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row>
    <row r="316" ht="15.7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row>
    <row r="317" ht="15.7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row>
    <row r="318" ht="15.7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row>
    <row r="319" ht="15.7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row>
    <row r="320" ht="15.7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row>
    <row r="321" ht="15.7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row>
    <row r="322" ht="15.7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row>
    <row r="323" ht="15.7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row>
    <row r="324" ht="15.7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row>
    <row r="325" ht="15.7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row>
    <row r="326" ht="15.7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row>
    <row r="327" ht="15.7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row>
    <row r="328" ht="15.7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row>
    <row r="329" ht="15.7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row>
    <row r="330" ht="15.7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row>
    <row r="331" ht="15.7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row>
    <row r="332" ht="15.7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row>
    <row r="333" ht="15.7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row>
    <row r="334" ht="15.7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row>
    <row r="335" ht="15.7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row>
    <row r="336" ht="15.7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row>
    <row r="337" ht="15.7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row>
    <row r="338" ht="15.7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row>
    <row r="339" ht="15.7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row>
    <row r="340" ht="15.7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row>
    <row r="341" ht="15.7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row>
    <row r="342" ht="15.7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row>
    <row r="343" ht="15.7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row>
    <row r="344" ht="15.7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row>
    <row r="345" ht="15.7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row>
    <row r="346" ht="15.7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row>
    <row r="347" ht="15.7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row>
    <row r="348" ht="15.7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row>
    <row r="349" ht="15.7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row>
    <row r="350" ht="15.7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row>
    <row r="351" ht="15.7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row>
    <row r="352" ht="15.7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row>
    <row r="353" ht="15.7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row>
    <row r="354" ht="15.7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row>
    <row r="355" ht="15.7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row>
    <row r="356" ht="15.7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row>
    <row r="357" ht="15.7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row>
    <row r="358" ht="15.7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row>
    <row r="359" ht="15.7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row>
    <row r="360" ht="15.7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row>
    <row r="361" ht="15.7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row>
    <row r="362" ht="15.7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row>
    <row r="363" ht="15.7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row>
    <row r="364" ht="15.7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row>
    <row r="365" ht="15.7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row>
    <row r="366" ht="15.7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row>
    <row r="367" ht="15.7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row>
    <row r="368" ht="15.7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row>
    <row r="369" ht="15.7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row>
    <row r="370" ht="15.7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row>
    <row r="371" ht="15.7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row>
    <row r="372" ht="15.7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row>
    <row r="373" ht="15.7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row>
    <row r="374" ht="15.7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row>
    <row r="375" ht="15.7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row>
    <row r="376" ht="15.7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row>
    <row r="377" ht="15.7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row>
    <row r="378" ht="15.7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row>
    <row r="379" ht="15.7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row>
    <row r="380" ht="15.7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row>
    <row r="381" ht="15.7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row>
    <row r="382" ht="15.7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row>
    <row r="383" ht="15.7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row>
    <row r="384" ht="15.7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row>
    <row r="385" ht="15.7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row>
    <row r="386" ht="15.7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row>
    <row r="387" ht="15.7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row>
    <row r="388" ht="15.7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row>
    <row r="389" ht="15.7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row>
    <row r="390" ht="15.7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row>
    <row r="391" ht="15.7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row>
    <row r="392" ht="15.7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row>
    <row r="393" ht="15.7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row>
    <row r="394" ht="15.7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row>
    <row r="395" ht="15.7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row>
    <row r="396" ht="15.7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row>
    <row r="397" ht="15.7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row>
    <row r="398" ht="15.7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row>
    <row r="399" ht="15.7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row>
    <row r="400" ht="15.7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row>
    <row r="401" ht="15.7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row>
    <row r="402" ht="15.7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row>
    <row r="403" ht="15.7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row>
    <row r="404" ht="15.7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row>
    <row r="405" ht="15.7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row>
    <row r="406" ht="15.7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row>
    <row r="407" ht="15.7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row>
    <row r="408" ht="15.7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row>
    <row r="409" ht="15.7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row>
    <row r="410" ht="15.7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row>
    <row r="411" ht="15.7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row>
    <row r="412" ht="15.7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row>
    <row r="413" ht="15.7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row>
    <row r="414" ht="15.7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row>
    <row r="415" ht="15.7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row>
    <row r="416" ht="15.7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row>
    <row r="417" ht="15.7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row>
    <row r="418" ht="15.7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row>
    <row r="419" ht="15.7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row>
    <row r="420" ht="15.7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row>
    <row r="421" ht="15.7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row>
    <row r="422" ht="15.7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row>
    <row r="423" ht="15.7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row>
    <row r="424" ht="15.7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row>
    <row r="425" ht="15.7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row>
    <row r="426" ht="15.7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row>
    <row r="427" ht="15.7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row>
    <row r="428" ht="15.7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row>
    <row r="429" ht="15.7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row>
    <row r="430" ht="15.7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row>
    <row r="431" ht="15.7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row>
    <row r="432" ht="15.7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row>
    <row r="433" ht="15.7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row>
    <row r="434" ht="15.7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row>
    <row r="435" ht="15.7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row>
    <row r="436" ht="15.7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row>
    <row r="437" ht="15.7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row>
    <row r="438" ht="15.7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row>
    <row r="439" ht="15.7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row>
    <row r="440" ht="15.7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row>
    <row r="441" ht="15.7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row>
    <row r="442" ht="15.7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row>
    <row r="443" ht="15.7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row>
    <row r="444" ht="15.7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row>
    <row r="445" ht="15.7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row>
    <row r="446" ht="15.7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row>
    <row r="447" ht="15.7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row>
    <row r="448" ht="15.7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row>
    <row r="449" ht="15.7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row>
    <row r="450" ht="15.7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row>
    <row r="451" ht="15.7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row>
    <row r="452" ht="15.7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row>
    <row r="453" ht="15.7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row>
    <row r="454" ht="15.7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row>
    <row r="455" ht="15.7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row>
    <row r="456" ht="15.7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row>
    <row r="457" ht="15.7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row>
    <row r="458" ht="15.7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row>
    <row r="459" ht="15.7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row>
    <row r="460" ht="15.7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row>
    <row r="461" ht="15.7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row>
    <row r="462" ht="15.7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row>
    <row r="463" ht="15.7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row>
    <row r="464" ht="15.7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row>
    <row r="465" ht="15.7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row>
    <row r="466" ht="15.7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row>
    <row r="467" ht="15.7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row>
    <row r="468" ht="15.7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row>
    <row r="469" ht="15.7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row>
    <row r="470" ht="15.7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row>
    <row r="471" ht="15.7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row>
    <row r="472" ht="15.7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row>
    <row r="473" ht="15.7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row>
    <row r="474" ht="15.7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row>
    <row r="475" ht="15.7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row>
    <row r="476" ht="15.7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row>
    <row r="477" ht="15.7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row>
    <row r="478" ht="15.7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row>
    <row r="479" ht="15.7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row>
    <row r="480" ht="15.7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row>
    <row r="481" ht="15.7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row>
    <row r="482" ht="15.7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row>
    <row r="483" ht="15.7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row>
    <row r="484" ht="15.7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row>
    <row r="485" ht="15.7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row>
    <row r="486" ht="15.7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row>
    <row r="487" ht="15.7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row>
    <row r="488" ht="15.7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row>
    <row r="489" ht="15.7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row>
    <row r="490" ht="15.7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row>
    <row r="491" ht="15.7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row>
    <row r="492" ht="15.7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row>
    <row r="493" ht="15.7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row>
    <row r="494" ht="15.7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row>
    <row r="495" ht="15.7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row>
    <row r="496" ht="15.7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row>
    <row r="497" ht="15.7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row>
    <row r="498" ht="15.7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row>
    <row r="499" ht="15.7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row>
    <row r="500" ht="15.7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row>
    <row r="501" ht="15.7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row>
    <row r="502" ht="15.7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row>
    <row r="503" ht="15.7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row>
    <row r="504" ht="15.7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row>
    <row r="505" ht="15.7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row>
    <row r="506" ht="15.7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row>
    <row r="507" ht="15.7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row>
    <row r="508" ht="15.7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row>
    <row r="509" ht="15.7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row>
    <row r="510" ht="15.7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row>
    <row r="511" ht="15.7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row>
    <row r="512" ht="15.7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row>
    <row r="513" ht="15.7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row>
    <row r="514" ht="15.7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row>
    <row r="515" ht="15.7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row>
    <row r="516" ht="15.7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row>
    <row r="517" ht="15.7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row>
    <row r="518" ht="15.7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row>
    <row r="519" ht="15.7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row>
    <row r="520" ht="15.7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row>
    <row r="521" ht="15.7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row>
    <row r="522" ht="15.7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row>
    <row r="523" ht="15.7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row>
    <row r="524" ht="15.7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row>
    <row r="525" ht="15.7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row>
    <row r="526" ht="15.7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row>
    <row r="527" ht="15.7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row>
    <row r="528" ht="15.7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row>
    <row r="529" ht="15.7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row>
    <row r="530" ht="15.7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row>
    <row r="531" ht="15.7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row>
    <row r="532" ht="15.7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row>
    <row r="533" ht="15.7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row>
    <row r="534" ht="15.7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row>
    <row r="535" ht="15.7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row>
    <row r="536" ht="15.7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row>
    <row r="537" ht="15.7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row>
    <row r="538" ht="15.7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row>
    <row r="539" ht="15.7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row>
    <row r="540" ht="15.7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c r="AK540" s="14"/>
      <c r="AL540" s="14"/>
      <c r="AM540" s="14"/>
      <c r="AN540" s="14"/>
      <c r="AO540" s="14"/>
    </row>
    <row r="541" ht="15.7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c r="AN541" s="14"/>
      <c r="AO541" s="14"/>
    </row>
    <row r="542" ht="15.7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c r="AN542" s="14"/>
      <c r="AO542" s="14"/>
    </row>
    <row r="543" ht="15.7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row>
    <row r="544" ht="15.7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c r="AN544" s="14"/>
      <c r="AO544" s="14"/>
    </row>
    <row r="545" ht="15.7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545" s="14"/>
      <c r="AN545" s="14"/>
      <c r="AO545" s="14"/>
    </row>
    <row r="546" ht="15.7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546" s="14"/>
      <c r="AN546" s="14"/>
      <c r="AO546" s="14"/>
    </row>
    <row r="547" ht="15.7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547" s="14"/>
      <c r="AN547" s="14"/>
      <c r="AO547" s="14"/>
    </row>
    <row r="548" ht="15.7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c r="AN548" s="14"/>
      <c r="AO548" s="14"/>
    </row>
    <row r="549" ht="15.7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549" s="14"/>
      <c r="AN549" s="14"/>
      <c r="AO549" s="14"/>
    </row>
    <row r="550" ht="15.7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c r="AN550" s="14"/>
      <c r="AO550" s="14"/>
    </row>
    <row r="551" ht="15.7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row>
    <row r="552" ht="15.7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row>
    <row r="553" ht="15.7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row>
    <row r="554" ht="15.7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row>
    <row r="555" ht="15.7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row>
    <row r="556" ht="15.7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row>
    <row r="557" ht="15.7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row>
    <row r="558" ht="15.7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row>
    <row r="559" ht="15.7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row>
    <row r="560" ht="15.7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row>
    <row r="561" ht="15.7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row>
    <row r="562" ht="15.7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row>
    <row r="563" ht="15.7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row>
    <row r="564" ht="15.7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row>
    <row r="565" ht="15.7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row>
    <row r="566" ht="15.7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row>
    <row r="567" ht="15.7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row>
    <row r="568" ht="15.7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row>
    <row r="569" ht="15.7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row>
    <row r="570" ht="15.7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row>
    <row r="571" ht="15.7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row>
    <row r="572" ht="15.7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row>
    <row r="573" ht="15.7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row>
    <row r="574" ht="15.7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row>
    <row r="575" ht="15.7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row>
    <row r="576" ht="15.7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row>
    <row r="577" ht="15.7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row>
    <row r="578" ht="15.7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row>
    <row r="579" ht="15.7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row>
    <row r="580" ht="15.7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row>
    <row r="581" ht="15.7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row>
    <row r="582" ht="15.7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row>
    <row r="583" ht="15.7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row>
    <row r="584" ht="15.7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row>
    <row r="585" ht="15.7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row>
    <row r="586" ht="15.7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row>
    <row r="587" ht="15.7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row>
    <row r="588" ht="15.7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row>
    <row r="589" ht="15.7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row>
    <row r="590" ht="15.7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row>
    <row r="591" ht="15.7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row>
    <row r="592" ht="15.7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row>
    <row r="593" ht="15.7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row>
    <row r="594" ht="15.7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row>
    <row r="595" ht="15.7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row>
    <row r="596" ht="15.7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row>
    <row r="597" ht="15.7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row>
    <row r="598" ht="15.7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row>
    <row r="599" ht="15.7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row>
    <row r="600" ht="15.7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row>
    <row r="601" ht="15.7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row>
    <row r="602" ht="15.7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row>
    <row r="603" ht="15.7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row>
    <row r="604" ht="15.7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row>
    <row r="605" ht="15.7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row>
    <row r="606" ht="15.7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row>
    <row r="607" ht="15.7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row>
    <row r="608" ht="15.7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row>
    <row r="609" ht="15.7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row>
    <row r="610" ht="15.7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row>
    <row r="611" ht="15.7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row>
    <row r="612" ht="15.7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row>
    <row r="613" ht="15.7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row>
    <row r="614" ht="15.7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row>
    <row r="615" ht="15.7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row>
    <row r="616" ht="15.7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c r="AN616" s="14"/>
      <c r="AO616" s="14"/>
    </row>
    <row r="617" ht="15.7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c r="AN617" s="14"/>
      <c r="AO617" s="14"/>
    </row>
    <row r="618" ht="15.7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row>
    <row r="619" ht="15.7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row>
    <row r="620" ht="15.7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c r="AN620" s="14"/>
      <c r="AO620" s="14"/>
    </row>
    <row r="621" ht="15.7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row>
    <row r="622" ht="15.7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row>
    <row r="623" ht="15.7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c r="AN623" s="14"/>
      <c r="AO623" s="14"/>
    </row>
    <row r="624" ht="15.7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row>
    <row r="625" ht="15.7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row>
    <row r="626" ht="15.7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row>
    <row r="627" ht="15.7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row>
    <row r="628" ht="15.7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row>
    <row r="629" ht="15.7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row>
    <row r="630" ht="15.7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row>
    <row r="631" ht="15.7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row>
    <row r="632" ht="15.7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row>
    <row r="633" ht="15.7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row>
    <row r="634" ht="15.7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row>
    <row r="635" ht="15.7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row>
    <row r="636" ht="15.7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row>
    <row r="637" ht="15.7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row>
    <row r="638" ht="15.7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row>
    <row r="639" ht="15.7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row>
    <row r="640" ht="15.7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row>
    <row r="641" ht="15.7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c r="AN641" s="14"/>
      <c r="AO641" s="14"/>
    </row>
    <row r="642" ht="15.7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row>
    <row r="643" ht="15.7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row>
    <row r="644" ht="15.7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row>
    <row r="645" ht="15.7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row>
    <row r="646" ht="15.7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row>
    <row r="647" ht="15.7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row>
    <row r="648" ht="15.7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row>
    <row r="649" ht="15.7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row>
    <row r="650" ht="15.7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row>
    <row r="651" ht="15.7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row>
    <row r="652" ht="15.7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row>
    <row r="653" ht="15.7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row>
    <row r="654" ht="15.7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row>
    <row r="655" ht="15.7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row>
    <row r="656" ht="15.7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row>
    <row r="657" ht="15.7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row>
    <row r="658" ht="15.7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row>
    <row r="659" ht="15.7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row>
    <row r="660" ht="15.7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row>
    <row r="661" ht="15.7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row>
    <row r="662" ht="15.7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row>
    <row r="663" ht="15.7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row>
    <row r="664" ht="15.7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row>
    <row r="665" ht="15.7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row>
    <row r="666" ht="15.7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row>
    <row r="667" ht="15.7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row>
    <row r="668" ht="15.7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row>
    <row r="669" ht="15.7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row>
    <row r="670" ht="15.7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row>
    <row r="671" ht="15.7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row>
    <row r="672" ht="15.7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row>
    <row r="673" ht="15.7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row>
    <row r="674" ht="15.7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row>
    <row r="675" ht="15.7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row>
    <row r="676" ht="15.7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row>
    <row r="677" ht="15.7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row>
    <row r="678" ht="15.7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row>
    <row r="679" ht="15.7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row>
    <row r="680" ht="15.7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row>
    <row r="681" ht="15.7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row>
    <row r="682" ht="15.7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row>
    <row r="683" ht="15.7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row>
    <row r="684" ht="15.7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row>
    <row r="685" ht="15.7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row>
    <row r="686" ht="15.7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row>
    <row r="687" ht="15.7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row>
    <row r="688" ht="15.7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row>
    <row r="689" ht="15.7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row>
    <row r="690" ht="15.7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row>
    <row r="691" ht="15.7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row>
    <row r="692" ht="15.7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row>
    <row r="693" ht="15.7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row>
    <row r="694" ht="15.7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row>
    <row r="695" ht="15.7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row>
    <row r="696" ht="15.7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row>
    <row r="697" ht="15.7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row>
    <row r="698" ht="15.7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row>
    <row r="699" ht="15.7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row>
    <row r="700" ht="15.7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row>
    <row r="701" ht="15.7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row>
    <row r="702" ht="15.7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row>
    <row r="703" ht="15.7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row>
    <row r="704" ht="15.7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row>
    <row r="705" ht="15.7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row>
    <row r="706" ht="15.7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row>
    <row r="707" ht="15.7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row>
    <row r="708" ht="15.7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row>
    <row r="709" ht="15.7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row>
    <row r="710" ht="15.7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row>
    <row r="711" ht="15.7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row>
    <row r="712" ht="15.7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row>
    <row r="713" ht="15.7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row>
    <row r="714" ht="15.7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row>
    <row r="715" ht="15.7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row>
    <row r="716" ht="15.7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row>
    <row r="717" ht="15.7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row>
    <row r="718" ht="15.7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row>
    <row r="719" ht="15.7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row>
    <row r="720" ht="15.7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row>
    <row r="721" ht="15.7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row>
    <row r="722" ht="15.7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row>
    <row r="723" ht="15.7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row>
    <row r="724" ht="15.7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row>
    <row r="725" ht="15.7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row>
    <row r="726" ht="15.7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row>
    <row r="727" ht="15.7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row>
    <row r="728" ht="15.7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row>
    <row r="729" ht="15.7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row>
    <row r="730" ht="15.7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row>
    <row r="731" ht="15.7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row>
    <row r="732" ht="15.7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row>
    <row r="733" ht="15.7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row>
    <row r="734" ht="15.7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row>
    <row r="735" ht="15.7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row>
    <row r="736" ht="15.7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row>
    <row r="737" ht="15.7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row>
    <row r="738" ht="15.7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row>
    <row r="739" ht="15.7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row>
    <row r="740" ht="15.7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row>
    <row r="741" ht="15.7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row>
    <row r="742" ht="15.7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row>
    <row r="743" ht="15.7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row>
    <row r="744" ht="15.7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row>
    <row r="745" ht="15.7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row>
    <row r="746" ht="15.7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row>
    <row r="747" ht="15.7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row>
    <row r="748" ht="15.7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row>
    <row r="749" ht="15.7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row>
    <row r="750" ht="15.7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row>
    <row r="751" ht="15.7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row>
    <row r="752" ht="15.7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row>
    <row r="753" ht="15.7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row>
    <row r="754" ht="15.7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row>
    <row r="755" ht="15.7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row>
    <row r="756" ht="15.7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row>
    <row r="757" ht="15.7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row>
    <row r="758" ht="15.7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row>
    <row r="759" ht="15.7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row>
    <row r="760" ht="15.7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row>
    <row r="761" ht="15.7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c r="AN761" s="14"/>
      <c r="AO761" s="14"/>
    </row>
    <row r="762" ht="15.7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row>
    <row r="763" ht="15.7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row>
    <row r="764" ht="15.7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row>
    <row r="765" ht="15.7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row>
    <row r="766" ht="15.7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row>
    <row r="767" ht="15.7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row>
    <row r="768" ht="15.7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row>
    <row r="769" ht="15.7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row>
    <row r="770" ht="15.7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row>
    <row r="771" ht="15.7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row>
    <row r="772" ht="15.7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row>
    <row r="773" ht="15.7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row>
    <row r="774" ht="15.7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row>
    <row r="775" ht="15.7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row>
    <row r="776" ht="15.7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row>
    <row r="777" ht="15.7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row>
    <row r="778" ht="15.7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row>
    <row r="779" ht="15.7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row>
    <row r="780" ht="15.7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row>
    <row r="781" ht="15.7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row>
    <row r="782" ht="15.7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row>
    <row r="783" ht="15.7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row>
    <row r="784" ht="15.7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row>
    <row r="785" ht="15.7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row>
    <row r="786" ht="15.7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row>
    <row r="787" ht="15.7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row>
    <row r="788" ht="15.7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row>
    <row r="789" ht="15.7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row>
    <row r="790" ht="15.7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row>
    <row r="791" ht="15.7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row>
    <row r="792" ht="15.7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row>
    <row r="793" ht="15.7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row>
    <row r="794" ht="15.7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row>
    <row r="795" ht="15.7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row>
    <row r="796" ht="15.7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row>
    <row r="797" ht="15.7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row>
    <row r="798" ht="15.7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row>
    <row r="799" ht="15.7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row>
    <row r="800" ht="15.7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row>
    <row r="801" ht="15.7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row>
    <row r="802" ht="15.7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row>
    <row r="803" ht="15.7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row>
    <row r="804" ht="15.7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row>
    <row r="805" ht="15.7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row>
    <row r="806" ht="15.7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row>
    <row r="807" ht="15.7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row>
    <row r="808" ht="15.7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row>
    <row r="809" ht="15.7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row>
    <row r="810" ht="15.7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row>
    <row r="811" ht="15.7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row>
    <row r="812" ht="15.7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row>
    <row r="813" ht="15.7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row>
    <row r="814" ht="15.7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row>
    <row r="815" ht="15.7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row>
    <row r="816" ht="15.7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row>
    <row r="817" ht="15.7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row>
    <row r="818" ht="15.7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row>
    <row r="819" ht="15.7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row>
    <row r="820" ht="15.7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row>
    <row r="821" ht="15.7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row>
    <row r="822" ht="15.7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row>
    <row r="823" ht="15.7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row>
    <row r="824" ht="15.7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row>
    <row r="825" ht="15.7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row>
    <row r="826" ht="15.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row>
    <row r="827" ht="15.7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row>
    <row r="828" ht="15.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row>
    <row r="829" ht="15.7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row>
    <row r="830" ht="15.7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c r="AN830" s="14"/>
      <c r="AO830" s="14"/>
    </row>
    <row r="831" ht="15.7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c r="AN831" s="14"/>
      <c r="AO831" s="14"/>
    </row>
    <row r="832" ht="15.7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row>
    <row r="833" ht="15.7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c r="AN833" s="14"/>
      <c r="AO833" s="14"/>
    </row>
    <row r="834" ht="15.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row>
    <row r="835" ht="15.7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row>
    <row r="836" ht="15.7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row>
    <row r="837" ht="15.7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row>
    <row r="838" ht="15.7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row>
    <row r="839" ht="15.7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row>
    <row r="840" ht="15.7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row>
    <row r="841" ht="15.7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c r="AN841" s="14"/>
      <c r="AO841" s="14"/>
    </row>
    <row r="842" ht="15.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row>
    <row r="843" ht="15.7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c r="AN843" s="14"/>
      <c r="AO843" s="14"/>
    </row>
    <row r="844" ht="15.7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row>
    <row r="845" ht="15.7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c r="AN845" s="14"/>
      <c r="AO845" s="14"/>
    </row>
    <row r="846" ht="15.7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row>
    <row r="847" ht="15.7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c r="AN847" s="14"/>
      <c r="AO847" s="14"/>
    </row>
    <row r="848" ht="15.7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c r="AN848" s="14"/>
      <c r="AO848" s="14"/>
    </row>
    <row r="849" ht="15.7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row>
    <row r="850" ht="15.7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row>
    <row r="851" ht="15.7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row>
    <row r="852" ht="15.7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c r="AN852" s="14"/>
      <c r="AO852" s="14"/>
    </row>
    <row r="853" ht="15.7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c r="AN853" s="14"/>
      <c r="AO853" s="14"/>
    </row>
    <row r="854" ht="15.7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row>
    <row r="855" ht="15.7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c r="AN855" s="14"/>
      <c r="AO855" s="14"/>
    </row>
    <row r="856" ht="15.7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row>
    <row r="857" ht="15.7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row>
    <row r="858" ht="15.7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row>
    <row r="859" ht="15.7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row>
    <row r="860" ht="15.7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row>
    <row r="861" ht="15.7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row>
    <row r="862" ht="15.7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row>
    <row r="863" ht="15.7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row>
    <row r="864" ht="15.7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row>
    <row r="865" ht="15.7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row>
    <row r="866" ht="15.7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row>
    <row r="867" ht="15.7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row>
    <row r="868" ht="15.7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row>
    <row r="869" ht="15.7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row>
    <row r="870" ht="15.7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row>
    <row r="871" ht="15.7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row>
    <row r="872" ht="15.7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row>
    <row r="873" ht="15.7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row>
    <row r="874" ht="15.7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row>
    <row r="875" ht="15.7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row>
    <row r="876" ht="15.7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row>
    <row r="877" ht="15.7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row>
    <row r="878" ht="15.7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row>
    <row r="879" ht="15.7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row>
    <row r="880" ht="15.7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row>
    <row r="881" ht="15.7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row>
    <row r="882" ht="15.7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row>
    <row r="883" ht="15.7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row>
    <row r="884" ht="15.7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row>
    <row r="885" ht="15.7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row>
    <row r="886" ht="15.7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row>
    <row r="887" ht="15.7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row>
    <row r="888" ht="15.7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row>
    <row r="889" ht="15.7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row>
    <row r="890" ht="15.7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row>
    <row r="891" ht="15.7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row>
    <row r="892" ht="15.7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row>
    <row r="893" ht="15.7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row>
    <row r="894" ht="15.7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row>
    <row r="895" ht="15.7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row>
    <row r="896" ht="15.7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row>
    <row r="897" ht="15.7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row>
    <row r="898" ht="15.7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row>
    <row r="899" ht="15.7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row>
    <row r="900" ht="15.7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row>
    <row r="901" ht="15.7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row>
    <row r="902" ht="15.7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row>
    <row r="903" ht="15.7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row>
    <row r="904" ht="15.7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row>
    <row r="905" ht="15.7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row>
    <row r="906" ht="15.7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row>
    <row r="907" ht="15.7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row>
    <row r="908" ht="15.7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row>
    <row r="909" ht="15.7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row>
    <row r="910" ht="15.7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c r="AN910" s="14"/>
      <c r="AO910" s="14"/>
    </row>
    <row r="911" ht="15.7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c r="AN911" s="14"/>
      <c r="AO911" s="14"/>
    </row>
    <row r="912" ht="15.7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c r="AN912" s="14"/>
      <c r="AO912" s="14"/>
    </row>
    <row r="913" ht="15.7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row>
    <row r="914" ht="15.7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c r="AN914" s="14"/>
      <c r="AO914" s="14"/>
    </row>
    <row r="915" ht="15.7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c r="AN915" s="14"/>
      <c r="AO915" s="14"/>
    </row>
    <row r="916" ht="15.7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c r="AN916" s="14"/>
      <c r="AO916" s="14"/>
    </row>
    <row r="917" ht="15.7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c r="AN917" s="14"/>
      <c r="AO917" s="14"/>
    </row>
    <row r="918" ht="15.7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c r="AN918" s="14"/>
      <c r="AO918" s="14"/>
    </row>
    <row r="919" ht="15.7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c r="AN919" s="14"/>
      <c r="AO919" s="14"/>
    </row>
    <row r="920" ht="15.7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c r="AN920" s="14"/>
      <c r="AO920" s="14"/>
    </row>
    <row r="921" ht="15.7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c r="AN921" s="14"/>
      <c r="AO921" s="14"/>
    </row>
    <row r="922" ht="15.7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c r="AN922" s="14"/>
      <c r="AO922" s="14"/>
    </row>
    <row r="923" ht="15.7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c r="AN923" s="14"/>
      <c r="AO923" s="14"/>
    </row>
    <row r="924" ht="15.7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row>
    <row r="925" ht="15.7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c r="AN925" s="14"/>
      <c r="AO925" s="14"/>
    </row>
    <row r="926" ht="15.7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c r="AN926" s="14"/>
      <c r="AO926" s="14"/>
    </row>
    <row r="927" ht="15.7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c r="AN927" s="14"/>
      <c r="AO927" s="14"/>
    </row>
    <row r="928" ht="15.7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928" s="14"/>
      <c r="AN928" s="14"/>
      <c r="AO928" s="14"/>
    </row>
    <row r="929" ht="15.7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c r="AN929" s="14"/>
      <c r="AO929" s="14"/>
    </row>
    <row r="930" ht="15.7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930" s="14"/>
      <c r="AN930" s="14"/>
      <c r="AO930" s="14"/>
    </row>
    <row r="931" ht="15.7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c r="AN931" s="14"/>
      <c r="AO931" s="14"/>
    </row>
    <row r="932" ht="15.7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row>
    <row r="933" ht="15.7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row>
    <row r="934" ht="15.7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c r="AN934" s="14"/>
      <c r="AO934" s="14"/>
    </row>
    <row r="935" ht="15.7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c r="AN935" s="14"/>
      <c r="AO935" s="14"/>
    </row>
    <row r="936" ht="15.7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c r="AN936" s="14"/>
      <c r="AO936" s="14"/>
    </row>
    <row r="937" ht="15.7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c r="AN937" s="14"/>
      <c r="AO937" s="14"/>
    </row>
    <row r="938" ht="15.7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938" s="14"/>
      <c r="AN938" s="14"/>
      <c r="AO938" s="14"/>
    </row>
    <row r="939" ht="15.7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939" s="14"/>
      <c r="AN939" s="14"/>
      <c r="AO939" s="14"/>
    </row>
    <row r="940" ht="15.7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c r="AN940" s="14"/>
      <c r="AO940" s="14"/>
    </row>
    <row r="941" ht="15.7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c r="AN941" s="14"/>
      <c r="AO941" s="14"/>
    </row>
    <row r="942" ht="15.7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14"/>
      <c r="AI942" s="14"/>
      <c r="AJ942" s="14"/>
      <c r="AK942" s="14"/>
      <c r="AL942" s="14"/>
      <c r="AM942" s="14"/>
      <c r="AN942" s="14"/>
      <c r="AO942" s="14"/>
    </row>
    <row r="943" ht="15.7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c r="AI943" s="14"/>
      <c r="AJ943" s="14"/>
      <c r="AK943" s="14"/>
      <c r="AL943" s="14"/>
      <c r="AM943" s="14"/>
      <c r="AN943" s="14"/>
      <c r="AO943" s="14"/>
    </row>
    <row r="944" ht="15.7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c r="AG944" s="14"/>
      <c r="AH944" s="14"/>
      <c r="AI944" s="14"/>
      <c r="AJ944" s="14"/>
      <c r="AK944" s="14"/>
      <c r="AL944" s="14"/>
      <c r="AM944" s="14"/>
      <c r="AN944" s="14"/>
      <c r="AO944" s="14"/>
    </row>
    <row r="945" ht="15.7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945" s="14"/>
      <c r="AN945" s="14"/>
      <c r="AO945" s="14"/>
    </row>
    <row r="946" ht="15.7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c r="AG946" s="14"/>
      <c r="AH946" s="14"/>
      <c r="AI946" s="14"/>
      <c r="AJ946" s="14"/>
      <c r="AK946" s="14"/>
      <c r="AL946" s="14"/>
      <c r="AM946" s="14"/>
      <c r="AN946" s="14"/>
      <c r="AO946" s="14"/>
    </row>
    <row r="947" ht="15.7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947" s="14"/>
      <c r="AN947" s="14"/>
      <c r="AO947" s="14"/>
    </row>
    <row r="948" ht="15.7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948" s="14"/>
      <c r="AN948" s="14"/>
      <c r="AO948" s="14"/>
    </row>
    <row r="949" ht="15.7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c r="AN949" s="14"/>
      <c r="AO949" s="14"/>
    </row>
    <row r="950" ht="15.7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950" s="14"/>
      <c r="AN950" s="14"/>
      <c r="AO950" s="14"/>
    </row>
    <row r="951" ht="15.7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c r="AI951" s="14"/>
      <c r="AJ951" s="14"/>
      <c r="AK951" s="14"/>
      <c r="AL951" s="14"/>
      <c r="AM951" s="14"/>
      <c r="AN951" s="14"/>
      <c r="AO951" s="14"/>
    </row>
    <row r="952" ht="15.7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row>
    <row r="953" ht="15.7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row>
    <row r="954" ht="15.7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c r="AG954" s="14"/>
      <c r="AH954" s="14"/>
      <c r="AI954" s="14"/>
      <c r="AJ954" s="14"/>
      <c r="AK954" s="14"/>
      <c r="AL954" s="14"/>
      <c r="AM954" s="14"/>
      <c r="AN954" s="14"/>
      <c r="AO954" s="14"/>
    </row>
    <row r="955" ht="15.7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c r="AG955" s="14"/>
      <c r="AH955" s="14"/>
      <c r="AI955" s="14"/>
      <c r="AJ955" s="14"/>
      <c r="AK955" s="14"/>
      <c r="AL955" s="14"/>
      <c r="AM955" s="14"/>
      <c r="AN955" s="14"/>
      <c r="AO955" s="14"/>
    </row>
    <row r="956" ht="15.7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956" s="14"/>
      <c r="AN956" s="14"/>
      <c r="AO956" s="14"/>
    </row>
    <row r="957" ht="15.7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c r="AH957" s="14"/>
      <c r="AI957" s="14"/>
      <c r="AJ957" s="14"/>
      <c r="AK957" s="14"/>
      <c r="AL957" s="14"/>
      <c r="AM957" s="14"/>
      <c r="AN957" s="14"/>
      <c r="AO957" s="14"/>
    </row>
    <row r="958" ht="15.7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958" s="14"/>
      <c r="AN958" s="14"/>
      <c r="AO958" s="14"/>
    </row>
    <row r="959" ht="15.7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959" s="14"/>
      <c r="AN959" s="14"/>
      <c r="AO959" s="14"/>
    </row>
    <row r="960" ht="15.7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960" s="14"/>
      <c r="AN960" s="14"/>
      <c r="AO960" s="14"/>
    </row>
    <row r="961" ht="15.7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961" s="14"/>
      <c r="AN961" s="14"/>
      <c r="AO961" s="14"/>
    </row>
    <row r="962" ht="15.7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c r="AH962" s="14"/>
      <c r="AI962" s="14"/>
      <c r="AJ962" s="14"/>
      <c r="AK962" s="14"/>
      <c r="AL962" s="14"/>
      <c r="AM962" s="14"/>
      <c r="AN962" s="14"/>
      <c r="AO962" s="14"/>
    </row>
    <row r="963" ht="15.7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c r="AG963" s="14"/>
      <c r="AH963" s="14"/>
      <c r="AI963" s="14"/>
      <c r="AJ963" s="14"/>
      <c r="AK963" s="14"/>
      <c r="AL963" s="14"/>
      <c r="AM963" s="14"/>
      <c r="AN963" s="14"/>
      <c r="AO963" s="14"/>
    </row>
    <row r="964" ht="15.7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c r="AG964" s="14"/>
      <c r="AH964" s="14"/>
      <c r="AI964" s="14"/>
      <c r="AJ964" s="14"/>
      <c r="AK964" s="14"/>
      <c r="AL964" s="14"/>
      <c r="AM964" s="14"/>
      <c r="AN964" s="14"/>
      <c r="AO964" s="14"/>
    </row>
    <row r="965" ht="15.7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c r="AK965" s="14"/>
      <c r="AL965" s="14"/>
      <c r="AM965" s="14"/>
      <c r="AN965" s="14"/>
      <c r="AO965" s="14"/>
    </row>
    <row r="966" ht="15.7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966" s="14"/>
      <c r="AN966" s="14"/>
      <c r="AO966" s="14"/>
    </row>
    <row r="967" ht="15.7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c r="AH967" s="14"/>
      <c r="AI967" s="14"/>
      <c r="AJ967" s="14"/>
      <c r="AK967" s="14"/>
      <c r="AL967" s="14"/>
      <c r="AM967" s="14"/>
      <c r="AN967" s="14"/>
      <c r="AO967" s="14"/>
    </row>
    <row r="968" ht="15.7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968" s="14"/>
      <c r="AN968" s="14"/>
      <c r="AO968" s="14"/>
    </row>
    <row r="969" ht="15.7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row>
    <row r="970" ht="15.7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row>
    <row r="971" ht="15.7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c r="AH971" s="14"/>
      <c r="AI971" s="14"/>
      <c r="AJ971" s="14"/>
      <c r="AK971" s="14"/>
      <c r="AL971" s="14"/>
      <c r="AM971" s="14"/>
      <c r="AN971" s="14"/>
      <c r="AO971" s="14"/>
    </row>
    <row r="972" ht="15.7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972" s="14"/>
      <c r="AN972" s="14"/>
      <c r="AO972" s="14"/>
    </row>
    <row r="973" ht="15.7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c r="AH973" s="14"/>
      <c r="AI973" s="14"/>
      <c r="AJ973" s="14"/>
      <c r="AK973" s="14"/>
      <c r="AL973" s="14"/>
      <c r="AM973" s="14"/>
      <c r="AN973" s="14"/>
      <c r="AO973" s="14"/>
    </row>
    <row r="974" ht="15.7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974" s="14"/>
      <c r="AN974" s="14"/>
      <c r="AO974" s="14"/>
    </row>
    <row r="975" ht="15.7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c r="AG975" s="14"/>
      <c r="AH975" s="14"/>
      <c r="AI975" s="14"/>
      <c r="AJ975" s="14"/>
      <c r="AK975" s="14"/>
      <c r="AL975" s="14"/>
      <c r="AM975" s="14"/>
      <c r="AN975" s="14"/>
      <c r="AO975" s="14"/>
    </row>
    <row r="976" ht="15.7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c r="AG976" s="14"/>
      <c r="AH976" s="14"/>
      <c r="AI976" s="14"/>
      <c r="AJ976" s="14"/>
      <c r="AK976" s="14"/>
      <c r="AL976" s="14"/>
      <c r="AM976" s="14"/>
      <c r="AN976" s="14"/>
      <c r="AO976" s="14"/>
    </row>
    <row r="977" ht="15.7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c r="AH977" s="14"/>
      <c r="AI977" s="14"/>
      <c r="AJ977" s="14"/>
      <c r="AK977" s="14"/>
      <c r="AL977" s="14"/>
      <c r="AM977" s="14"/>
      <c r="AN977" s="14"/>
      <c r="AO977" s="14"/>
    </row>
    <row r="978" ht="15.7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978" s="14"/>
      <c r="AN978" s="14"/>
      <c r="AO978" s="14"/>
    </row>
    <row r="979" ht="15.7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c r="AH979" s="14"/>
      <c r="AI979" s="14"/>
      <c r="AJ979" s="14"/>
      <c r="AK979" s="14"/>
      <c r="AL979" s="14"/>
      <c r="AM979" s="14"/>
      <c r="AN979" s="14"/>
      <c r="AO979" s="14"/>
    </row>
    <row r="980" ht="15.7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c r="AG980" s="14"/>
      <c r="AH980" s="14"/>
      <c r="AI980" s="14"/>
      <c r="AJ980" s="14"/>
      <c r="AK980" s="14"/>
      <c r="AL980" s="14"/>
      <c r="AM980" s="14"/>
      <c r="AN980" s="14"/>
      <c r="AO980" s="14"/>
    </row>
    <row r="981" ht="15.7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row>
    <row r="982" ht="15.7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row>
    <row r="983" ht="15.7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983" s="14"/>
      <c r="AN983" s="14"/>
      <c r="AO983" s="14"/>
    </row>
    <row r="984" ht="15.7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984" s="14"/>
      <c r="AN984" s="14"/>
      <c r="AO984" s="14"/>
    </row>
    <row r="985" ht="15.7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c r="AI985" s="14"/>
      <c r="AJ985" s="14"/>
      <c r="AK985" s="14"/>
      <c r="AL985" s="14"/>
      <c r="AM985" s="14"/>
      <c r="AN985" s="14"/>
      <c r="AO985" s="14"/>
    </row>
    <row r="986" ht="15.7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986" s="14"/>
      <c r="AN986" s="14"/>
      <c r="AO986" s="14"/>
    </row>
    <row r="987" ht="15.7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c r="AI987" s="14"/>
      <c r="AJ987" s="14"/>
      <c r="AK987" s="14"/>
      <c r="AL987" s="14"/>
      <c r="AM987" s="14"/>
      <c r="AN987" s="14"/>
      <c r="AO987" s="14"/>
    </row>
    <row r="988" ht="15.7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988" s="14"/>
      <c r="AN988" s="14"/>
      <c r="AO988" s="14"/>
    </row>
    <row r="989" ht="15.7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c r="AG989" s="14"/>
      <c r="AH989" s="14"/>
      <c r="AI989" s="14"/>
      <c r="AJ989" s="14"/>
      <c r="AK989" s="14"/>
      <c r="AL989" s="14"/>
      <c r="AM989" s="14"/>
      <c r="AN989" s="14"/>
      <c r="AO989" s="14"/>
    </row>
    <row r="990" ht="15.7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c r="AG990" s="14"/>
      <c r="AH990" s="14"/>
      <c r="AI990" s="14"/>
      <c r="AJ990" s="14"/>
      <c r="AK990" s="14"/>
      <c r="AL990" s="14"/>
      <c r="AM990" s="14"/>
      <c r="AN990" s="14"/>
      <c r="AO990" s="14"/>
    </row>
    <row r="991" ht="15.7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c r="AN991" s="14"/>
      <c r="AO991" s="14"/>
    </row>
    <row r="992" ht="15.7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992" s="14"/>
      <c r="AN992" s="14"/>
      <c r="AO992" s="14"/>
    </row>
    <row r="993" ht="15.7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993" s="14"/>
      <c r="AN993" s="14"/>
      <c r="AO993" s="14"/>
    </row>
    <row r="994" ht="15.7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c r="AK994" s="14"/>
      <c r="AL994" s="14"/>
      <c r="AM994" s="14"/>
      <c r="AN994" s="14"/>
      <c r="AO994" s="14"/>
    </row>
    <row r="995" ht="15.7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c r="AH995" s="14"/>
      <c r="AI995" s="14"/>
      <c r="AJ995" s="14"/>
      <c r="AK995" s="14"/>
      <c r="AL995" s="14"/>
      <c r="AM995" s="14"/>
      <c r="AN995" s="14"/>
      <c r="AO995" s="14"/>
    </row>
    <row r="996" ht="15.7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c r="AG996" s="14"/>
      <c r="AH996" s="14"/>
      <c r="AI996" s="14"/>
      <c r="AJ996" s="14"/>
      <c r="AK996" s="14"/>
      <c r="AL996" s="14"/>
      <c r="AM996" s="14"/>
      <c r="AN996" s="14"/>
      <c r="AO996" s="14"/>
    </row>
    <row r="997" ht="15.7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c r="AG997" s="14"/>
      <c r="AH997" s="14"/>
      <c r="AI997" s="14"/>
      <c r="AJ997" s="14"/>
      <c r="AK997" s="14"/>
      <c r="AL997" s="14"/>
      <c r="AM997" s="14"/>
      <c r="AN997" s="14"/>
      <c r="AO997" s="14"/>
    </row>
  </sheetData>
  <mergeCells count="8">
    <mergeCell ref="A1:C1"/>
    <mergeCell ref="E1:F1"/>
    <mergeCell ref="A3:A9"/>
    <mergeCell ref="A10:A17"/>
    <mergeCell ref="A18:A25"/>
    <mergeCell ref="A26:A31"/>
    <mergeCell ref="A32:A36"/>
    <mergeCell ref="A37:A38"/>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2020-10-30T15:19:39Z</dcterms:created>
  <dc:creator>Becki Walsh</dc:creator>
</cp:coreProperties>
</file>